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5.xml" ContentType="application/vnd.openxmlformats-officedocument.spreadsheetml.pivotTable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Handouts\2018\2. February\To Upload\Excel Beginner 2 part\"/>
    </mc:Choice>
  </mc:AlternateContent>
  <bookViews>
    <workbookView xWindow="0" yWindow="0" windowWidth="17220" windowHeight="9570" tabRatio="901"/>
  </bookViews>
  <sheets>
    <sheet name="Intro" sheetId="1" r:id="rId1"/>
    <sheet name="Review" sheetId="5" r:id="rId2"/>
    <sheet name="Formulas" sheetId="10" r:id="rId3"/>
    <sheet name="AbRel" sheetId="14" r:id="rId4"/>
    <sheet name="Define Name" sheetId="15" r:id="rId5"/>
    <sheet name="Tables" sheetId="16" r:id="rId6"/>
    <sheet name="Pivot Table Intro" sheetId="18" r:id="rId7"/>
    <sheet name="Pivot Table Try" sheetId="19" r:id="rId8"/>
    <sheet name="Charts" sheetId="21" r:id="rId9"/>
    <sheet name="Miscellaneous" sheetId="22" r:id="rId10"/>
  </sheets>
  <definedNames>
    <definedName name="Const_Use_Fee" comment="Vendor charges this amount for every transaction.">0.4</definedName>
    <definedName name="CostOfLiving" comment="used to give Cost of Living raises to all employees in FY 2018.">'Define Name'!$K$6</definedName>
    <definedName name="SPL_ClassDate" comment="The date the class was taught.">Intro!$E$9</definedName>
  </definedNames>
  <calcPr calcId="162913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8" l="1"/>
  <c r="J5" i="15" l="1"/>
  <c r="I9" i="15" l="1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J9" i="15" l="1"/>
  <c r="J9" i="14"/>
  <c r="I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H9" i="14"/>
  <c r="G9" i="14"/>
  <c r="I9" i="10"/>
  <c r="G9" i="10"/>
  <c r="H9" i="10"/>
</calcChain>
</file>

<file path=xl/sharedStrings.xml><?xml version="1.0" encoding="utf-8"?>
<sst xmlns="http://schemas.openxmlformats.org/spreadsheetml/2006/main" count="791" uniqueCount="134">
  <si>
    <t xml:space="preserve"> </t>
  </si>
  <si>
    <t>Microsoft Excel 2016 for Beginners</t>
  </si>
  <si>
    <t>Sales</t>
  </si>
  <si>
    <t>Review previous weeks lessons</t>
  </si>
  <si>
    <t>Formatting</t>
  </si>
  <si>
    <t>Department</t>
  </si>
  <si>
    <t>Item number</t>
  </si>
  <si>
    <t>Item description</t>
  </si>
  <si>
    <t>Unit Price</t>
  </si>
  <si>
    <t>Inventory</t>
  </si>
  <si>
    <t>Flooring</t>
  </si>
  <si>
    <t>Power tools</t>
  </si>
  <si>
    <t>Hardware</t>
  </si>
  <si>
    <t>Tile Adesive</t>
  </si>
  <si>
    <t xml:space="preserve"> ARL40003</t>
  </si>
  <si>
    <t>Color</t>
  </si>
  <si>
    <t>Size</t>
  </si>
  <si>
    <t>white</t>
  </si>
  <si>
    <t>3.5 gallon</t>
  </si>
  <si>
    <t xml:space="preserve"> ARL40004</t>
  </si>
  <si>
    <t>black</t>
  </si>
  <si>
    <t>PIO09469</t>
  </si>
  <si>
    <t>Shelf Pin</t>
  </si>
  <si>
    <t>nickel</t>
  </si>
  <si>
    <t>PRI04823</t>
  </si>
  <si>
    <t>Cabinet Lock</t>
  </si>
  <si>
    <t>chrome</t>
  </si>
  <si>
    <t>Qty</t>
  </si>
  <si>
    <t>TOO3499</t>
  </si>
  <si>
    <t>Nails</t>
  </si>
  <si>
    <t>steel</t>
  </si>
  <si>
    <t>assorted</t>
  </si>
  <si>
    <t>TKE05893</t>
  </si>
  <si>
    <t>Anchor Screws</t>
  </si>
  <si>
    <t>Hand Sander</t>
  </si>
  <si>
    <t>blue</t>
  </si>
  <si>
    <t>1/2 "</t>
  </si>
  <si>
    <t>BSH04322</t>
  </si>
  <si>
    <t>DEW09833</t>
  </si>
  <si>
    <t>Planer</t>
  </si>
  <si>
    <t>yellow</t>
  </si>
  <si>
    <t>13"</t>
  </si>
  <si>
    <t>DEW03898</t>
  </si>
  <si>
    <t>Impact Driver</t>
  </si>
  <si>
    <t>12-volt</t>
  </si>
  <si>
    <t>Toys</t>
  </si>
  <si>
    <t>SIL23413</t>
  </si>
  <si>
    <t>Silly Putty</t>
  </si>
  <si>
    <t>pink</t>
  </si>
  <si>
    <t>each</t>
  </si>
  <si>
    <t>Kitchen</t>
  </si>
  <si>
    <t>PYX32555</t>
  </si>
  <si>
    <t>Measuring Cup</t>
  </si>
  <si>
    <t>glass</t>
  </si>
  <si>
    <t>1 cup</t>
  </si>
  <si>
    <t>CHL33098</t>
  </si>
  <si>
    <t>Fidget Spinner</t>
  </si>
  <si>
    <t>glitter blue</t>
  </si>
  <si>
    <t>OXO34401</t>
  </si>
  <si>
    <t>Carrot Peeler</t>
  </si>
  <si>
    <t>Formulas - Give a raise</t>
  </si>
  <si>
    <t>Payroll for Company ABC</t>
  </si>
  <si>
    <t>Emp No</t>
  </si>
  <si>
    <t>Last name</t>
  </si>
  <si>
    <t>Dept</t>
  </si>
  <si>
    <t>Wage per hour</t>
  </si>
  <si>
    <t>Merit Increase</t>
  </si>
  <si>
    <t>Sarkar</t>
  </si>
  <si>
    <t>Corkery</t>
  </si>
  <si>
    <t>Shimotomai</t>
  </si>
  <si>
    <t>Dionysius</t>
  </si>
  <si>
    <t>Tivegna</t>
  </si>
  <si>
    <t>Laino</t>
  </si>
  <si>
    <t>Scardovi</t>
  </si>
  <si>
    <t>Sheffels</t>
  </si>
  <si>
    <t>Holmberg</t>
  </si>
  <si>
    <t>Bedard</t>
  </si>
  <si>
    <t>Vawdrey</t>
  </si>
  <si>
    <t>Miyajima</t>
  </si>
  <si>
    <t>Patel</t>
  </si>
  <si>
    <t>Whse</t>
  </si>
  <si>
    <t>IT</t>
  </si>
  <si>
    <t>CSvc</t>
  </si>
  <si>
    <t>Acct</t>
  </si>
  <si>
    <t>Maint</t>
  </si>
  <si>
    <t>Pay raise</t>
  </si>
  <si>
    <t>New salary</t>
  </si>
  <si>
    <t>Alt way of computing</t>
  </si>
  <si>
    <t>wage + raise</t>
  </si>
  <si>
    <t>Cost of living:</t>
  </si>
  <si>
    <t>COL</t>
  </si>
  <si>
    <t>Final</t>
  </si>
  <si>
    <t>Absolute vs Relative referencing</t>
  </si>
  <si>
    <t>SPL Class name:</t>
  </si>
  <si>
    <t>Defined name reference and Name Manager</t>
  </si>
  <si>
    <t>Tables</t>
  </si>
  <si>
    <t>Tile Adhesive</t>
  </si>
  <si>
    <t>Troop</t>
  </si>
  <si>
    <t>Scout</t>
  </si>
  <si>
    <t>Customer</t>
  </si>
  <si>
    <t>Cookie</t>
  </si>
  <si>
    <t>Alondra Huerta</t>
  </si>
  <si>
    <t>Cesare Valle</t>
  </si>
  <si>
    <t>Mary Porterfield</t>
  </si>
  <si>
    <t>Maria Hoffman</t>
  </si>
  <si>
    <t>Marge Fletcher</t>
  </si>
  <si>
    <t>Sophie Lace</t>
  </si>
  <si>
    <t>Juanita Ferguson</t>
  </si>
  <si>
    <t>Marga Cerda</t>
  </si>
  <si>
    <t>Mary Walker</t>
  </si>
  <si>
    <t>Hyon Breeden</t>
  </si>
  <si>
    <t>Alma Sherwood</t>
  </si>
  <si>
    <t>Ann Negron</t>
  </si>
  <si>
    <t>Cecilia Theriot</t>
  </si>
  <si>
    <t>Samoas</t>
  </si>
  <si>
    <t>Thin Mints</t>
  </si>
  <si>
    <t>Tagalongs</t>
  </si>
  <si>
    <t>Trefoils</t>
  </si>
  <si>
    <t>Do-si-dos</t>
  </si>
  <si>
    <t>Savannah Smiles</t>
  </si>
  <si>
    <t>Toffee-tastic</t>
  </si>
  <si>
    <t>S'mores</t>
  </si>
  <si>
    <t>S mores</t>
  </si>
  <si>
    <t>Pivot Tables - intro</t>
  </si>
  <si>
    <t>Grand Total</t>
  </si>
  <si>
    <t>Sum of Qty</t>
  </si>
  <si>
    <t>Sum of boxes by Troop</t>
  </si>
  <si>
    <t>Sum of boxes by Scout</t>
  </si>
  <si>
    <t>Sum of Boxes by Troop, Scout</t>
  </si>
  <si>
    <t>Troop, Scout</t>
  </si>
  <si>
    <t>Qty of Boxes</t>
  </si>
  <si>
    <t>Charts</t>
  </si>
  <si>
    <t>Cookies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</si>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</sst>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24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28"/>
      <color theme="0"/>
      <name val="Century Gothic"/>
      <family val="2"/>
      <scheme val="minor"/>
    </font>
    <font>
      <b/>
      <sz val="28"/>
      <color theme="0"/>
      <name val="Century Gothic"/>
      <family val="2"/>
      <scheme val="minor"/>
    </font>
    <font>
      <sz val="11"/>
      <color theme="1"/>
      <name val="Arial"/>
      <family val="2"/>
    </font>
    <font>
      <sz val="9"/>
      <color theme="1"/>
      <name val="Arial Narrow"/>
      <family val="2"/>
    </font>
    <font>
      <sz val="9"/>
      <color theme="1"/>
      <name val="Bell MT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entury Gothic"/>
      <family val="2"/>
      <scheme val="minor"/>
    </font>
    <font>
      <sz val="12"/>
      <name val="Century Gothic"/>
      <family val="2"/>
      <scheme val="minor"/>
    </font>
    <font>
      <b/>
      <sz val="12"/>
      <name val="Century Gothic"/>
      <family val="2"/>
      <scheme val="minor"/>
    </font>
    <font>
      <b/>
      <sz val="12"/>
      <name val="Bell MT"/>
      <family val="1"/>
    </font>
    <font>
      <b/>
      <sz val="12"/>
      <name val="Arial Narrow"/>
      <family val="2"/>
    </font>
    <font>
      <b/>
      <sz val="12"/>
      <name val="Arial"/>
      <family val="2"/>
    </font>
    <font>
      <sz val="10"/>
      <color rgb="FF000000"/>
      <name val="Century Gothic"/>
      <family val="2"/>
      <scheme val="minor"/>
    </font>
    <font>
      <i/>
      <sz val="10"/>
      <color theme="1"/>
      <name val="Century Gothic"/>
      <family val="2"/>
      <scheme val="minor"/>
    </font>
    <font>
      <sz val="10"/>
      <name val="Century Gothic"/>
      <family val="2"/>
      <scheme val="minor"/>
    </font>
    <font>
      <b/>
      <sz val="10"/>
      <name val="Century Gothic"/>
      <family val="2"/>
      <scheme val="minor"/>
    </font>
    <font>
      <sz val="10"/>
      <color theme="0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28"/>
      <color theme="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" fontId="0" fillId="0" borderId="0" xfId="0" applyNumberFormat="1"/>
    <xf numFmtId="4" fontId="10" fillId="0" borderId="0" xfId="0" applyNumberFormat="1" applyFont="1" applyAlignment="1">
      <alignment wrapText="1"/>
    </xf>
    <xf numFmtId="4" fontId="9" fillId="0" borderId="0" xfId="0" applyNumberFormat="1" applyFont="1"/>
    <xf numFmtId="10" fontId="0" fillId="0" borderId="0" xfId="1" applyNumberFormat="1" applyFont="1"/>
    <xf numFmtId="10" fontId="10" fillId="0" borderId="0" xfId="1" applyNumberFormat="1" applyFont="1" applyAlignment="1">
      <alignment wrapText="1"/>
    </xf>
    <xf numFmtId="10" fontId="9" fillId="0" borderId="0" xfId="1" applyNumberFormat="1" applyFont="1"/>
    <xf numFmtId="164" fontId="9" fillId="0" borderId="0" xfId="0" applyNumberFormat="1" applyFont="1"/>
    <xf numFmtId="164" fontId="10" fillId="0" borderId="0" xfId="0" applyNumberFormat="1" applyFont="1"/>
    <xf numFmtId="164" fontId="0" fillId="0" borderId="0" xfId="0" applyNumberFormat="1"/>
    <xf numFmtId="10" fontId="0" fillId="0" borderId="0" xfId="0" applyNumberFormat="1"/>
    <xf numFmtId="4" fontId="10" fillId="0" borderId="0" xfId="0" applyNumberFormat="1" applyFont="1"/>
    <xf numFmtId="0" fontId="11" fillId="0" borderId="0" xfId="0" applyFont="1"/>
    <xf numFmtId="0" fontId="0" fillId="0" borderId="6" xfId="0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2" fillId="0" borderId="0" xfId="0" applyFont="1" applyFill="1" applyBorder="1"/>
    <xf numFmtId="8" fontId="12" fillId="0" borderId="0" xfId="0" applyNumberFormat="1" applyFont="1" applyFill="1" applyBorder="1"/>
    <xf numFmtId="0" fontId="11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/>
    <xf numFmtId="0" fontId="0" fillId="0" borderId="0" xfId="0"/>
    <xf numFmtId="0" fontId="19" fillId="0" borderId="0" xfId="0" applyFont="1"/>
    <xf numFmtId="0" fontId="20" fillId="0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" fontId="11" fillId="0" borderId="0" xfId="0" applyNumberFormat="1" applyFont="1" applyFill="1" applyBorder="1"/>
    <xf numFmtId="1" fontId="18" fillId="0" borderId="0" xfId="0" applyNumberFormat="1" applyFont="1" applyFill="1" applyBorder="1"/>
    <xf numFmtId="1" fontId="11" fillId="0" borderId="0" xfId="0" applyNumberFormat="1" applyFont="1"/>
    <xf numFmtId="1" fontId="19" fillId="0" borderId="0" xfId="0" applyNumberFormat="1" applyFont="1"/>
    <xf numFmtId="1" fontId="20" fillId="0" borderId="0" xfId="0" applyNumberFormat="1" applyFont="1" applyFill="1" applyBorder="1"/>
    <xf numFmtId="0" fontId="21" fillId="0" borderId="0" xfId="0" applyFont="1" applyFill="1" applyAlignment="1">
      <alignment vertical="center"/>
    </xf>
    <xf numFmtId="1" fontId="21" fillId="0" borderId="0" xfId="0" applyNumberFormat="1" applyFont="1" applyFill="1" applyAlignment="1">
      <alignment vertical="center"/>
    </xf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5" fontId="0" fillId="0" borderId="0" xfId="0" applyNumberFormat="1"/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2016 Beginner second part Feb 2018.xlsx]Charts!PivotTable5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  <a:r>
              <a:rPr lang="en-US" baseline="0"/>
              <a:t> by Cookie Type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Charts!$A$6:$A$15</c:f>
              <c:strCache>
                <c:ptCount val="9"/>
                <c:pt idx="0">
                  <c:v>Do-si-dos</c:v>
                </c:pt>
                <c:pt idx="1">
                  <c:v>S mores</c:v>
                </c:pt>
                <c:pt idx="2">
                  <c:v>Samoas</c:v>
                </c:pt>
                <c:pt idx="3">
                  <c:v>Savannah Smiles</c:v>
                </c:pt>
                <c:pt idx="4">
                  <c:v>S'mores</c:v>
                </c:pt>
                <c:pt idx="5">
                  <c:v>Tagalongs</c:v>
                </c:pt>
                <c:pt idx="6">
                  <c:v>Thin Mints</c:v>
                </c:pt>
                <c:pt idx="7">
                  <c:v>Toffee-tastic</c:v>
                </c:pt>
                <c:pt idx="8">
                  <c:v>Trefoils</c:v>
                </c:pt>
              </c:strCache>
            </c:strRef>
          </c:cat>
          <c:val>
            <c:numRef>
              <c:f>Charts!$B$6:$B$15</c:f>
              <c:numCache>
                <c:formatCode>General</c:formatCode>
                <c:ptCount val="9"/>
                <c:pt idx="0">
                  <c:v>71</c:v>
                </c:pt>
                <c:pt idx="1">
                  <c:v>52</c:v>
                </c:pt>
                <c:pt idx="2">
                  <c:v>26</c:v>
                </c:pt>
                <c:pt idx="3">
                  <c:v>46</c:v>
                </c:pt>
                <c:pt idx="4">
                  <c:v>6</c:v>
                </c:pt>
                <c:pt idx="5">
                  <c:v>72</c:v>
                </c:pt>
                <c:pt idx="6">
                  <c:v>60</c:v>
                </c:pt>
                <c:pt idx="7">
                  <c:v>25</c:v>
                </c:pt>
                <c:pt idx="8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C-40FA-B7F6-CDE651A00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127936"/>
        <c:axId val="411650984"/>
      </c:barChart>
      <c:catAx>
        <c:axId val="4811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650984"/>
        <c:crosses val="autoZero"/>
        <c:auto val="1"/>
        <c:lblAlgn val="ctr"/>
        <c:lblOffset val="100"/>
        <c:noMultiLvlLbl val="0"/>
      </c:catAx>
      <c:valAx>
        <c:axId val="41165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12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19050</xdr:rowOff>
    </xdr:from>
    <xdr:to>
      <xdr:col>8</xdr:col>
      <xdr:colOff>371475</xdr:colOff>
      <xdr:row>29</xdr:row>
      <xdr:rowOff>76200</xdr:rowOff>
    </xdr:to>
    <xdr:sp macro="" textlink="">
      <xdr:nvSpPr>
        <xdr:cNvPr id="2" name="TextBox 1"/>
        <xdr:cNvSpPr txBox="1"/>
      </xdr:nvSpPr>
      <xdr:spPr>
        <a:xfrm>
          <a:off x="257175" y="2114550"/>
          <a:ext cx="5676900" cy="403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Table of contents</a:t>
          </a:r>
        </a:p>
        <a:p>
          <a:endParaRPr lang="en-US" sz="1100" baseline="0"/>
        </a:p>
        <a:p>
          <a:r>
            <a:rPr lang="en-US" sz="1100" b="1" baseline="0"/>
            <a:t>Review</a:t>
          </a:r>
          <a:r>
            <a:rPr lang="en-US" sz="1100" baseline="0"/>
            <a:t> - practice formatting data.</a:t>
          </a:r>
        </a:p>
        <a:p>
          <a:endParaRPr lang="en-US" sz="1100" baseline="0"/>
        </a:p>
        <a:p>
          <a:r>
            <a:rPr lang="en-US" sz="1100" b="1" baseline="0"/>
            <a:t>Formulas</a:t>
          </a:r>
          <a:r>
            <a:rPr lang="en-US" sz="1100" baseline="0"/>
            <a:t> - do math, ROUND, relative referencing</a:t>
          </a:r>
        </a:p>
        <a:p>
          <a:endParaRPr lang="en-US" sz="1100" baseline="0"/>
        </a:p>
        <a:p>
          <a:r>
            <a:rPr lang="en-US" sz="1100" b="1" baseline="0"/>
            <a:t>AbRel</a:t>
          </a:r>
          <a:r>
            <a:rPr lang="en-US" sz="1100" baseline="0"/>
            <a:t> - differences between Absolute and Relative referencing.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Defined Name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use a Defined Name variable.  Change its value once and everyplace that uses it will be updated.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Tables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- Updates to Tables make maintaining your work easier.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Pivot Table Intro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Pivot Tables will make you a superstar!  Summarize huge data into meaningful subtotals.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n-US" sz="1100" b="1"/>
            <a:t>Pivot Table Try  </a:t>
          </a:r>
          <a:r>
            <a:rPr lang="en-US" sz="1100"/>
            <a:t>- create your own Pivot</a:t>
          </a:r>
          <a:r>
            <a:rPr lang="en-US" sz="1100" baseline="0"/>
            <a:t> Table</a:t>
          </a:r>
          <a:endParaRPr lang="en-US" sz="1100"/>
        </a:p>
        <a:p>
          <a:endParaRPr lang="en-US" sz="1100"/>
        </a:p>
        <a:p>
          <a:r>
            <a:rPr lang="en-US" sz="1100" b="1"/>
            <a:t>Charts</a:t>
          </a:r>
          <a:r>
            <a:rPr lang="en-US" sz="1100"/>
            <a:t>  - an intro</a:t>
          </a:r>
          <a:r>
            <a:rPr lang="en-US" sz="1100" baseline="0"/>
            <a:t> into making visually impactful graphs</a:t>
          </a:r>
        </a:p>
        <a:p>
          <a:endParaRPr lang="en-US" sz="1100" baseline="0"/>
        </a:p>
        <a:p>
          <a:r>
            <a:rPr lang="en-US" sz="1100" b="1" baseline="0"/>
            <a:t>Miscenallaneous</a:t>
          </a:r>
          <a:r>
            <a:rPr lang="en-US" sz="1100" baseline="0"/>
            <a:t> - random notes.</a:t>
          </a:r>
          <a:endParaRPr lang="en-US" sz="1100"/>
        </a:p>
      </xdr:txBody>
    </xdr:sp>
    <xdr:clientData/>
  </xdr:twoCellAnchor>
  <xdr:twoCellAnchor>
    <xdr:from>
      <xdr:col>1</xdr:col>
      <xdr:colOff>171451</xdr:colOff>
      <xdr:row>3</xdr:row>
      <xdr:rowOff>152400</xdr:rowOff>
    </xdr:from>
    <xdr:to>
      <xdr:col>8</xdr:col>
      <xdr:colOff>57150</xdr:colOff>
      <xdr:row>7</xdr:row>
      <xdr:rowOff>171450</xdr:rowOff>
    </xdr:to>
    <xdr:sp macro="" textlink="">
      <xdr:nvSpPr>
        <xdr:cNvPr id="4" name="TextBox 3"/>
        <xdr:cNvSpPr txBox="1"/>
      </xdr:nvSpPr>
      <xdr:spPr>
        <a:xfrm>
          <a:off x="866776" y="781050"/>
          <a:ext cx="4752974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Download Excel (and other Office files) from trusted sources </a:t>
          </a:r>
          <a:r>
            <a:rPr lang="en-US" sz="1100" b="1" baseline="0"/>
            <a:t>only</a:t>
          </a:r>
          <a:r>
            <a:rPr lang="en-US" sz="1100" baseline="0"/>
            <a:t>!</a:t>
          </a:r>
        </a:p>
        <a:p>
          <a:endParaRPr lang="en-US" sz="1100" baseline="0"/>
        </a:p>
        <a:p>
          <a:r>
            <a:rPr lang="en-US" sz="1100" baseline="0"/>
            <a:t>It is possible for a downloaded Excel file to "pass" anti-virus software, yet still do terrible damage when you enable a macro.</a:t>
          </a:r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</xdr:row>
      <xdr:rowOff>123826</xdr:rowOff>
    </xdr:from>
    <xdr:to>
      <xdr:col>9</xdr:col>
      <xdr:colOff>333375</xdr:colOff>
      <xdr:row>8</xdr:row>
      <xdr:rowOff>161925</xdr:rowOff>
    </xdr:to>
    <xdr:sp macro="" textlink="">
      <xdr:nvSpPr>
        <xdr:cNvPr id="2" name="TextBox 1"/>
        <xdr:cNvSpPr txBox="1"/>
      </xdr:nvSpPr>
      <xdr:spPr>
        <a:xfrm>
          <a:off x="409575" y="962026"/>
          <a:ext cx="6096000" cy="876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Keep your data as "tabular" as possible:</a:t>
          </a:r>
        </a:p>
        <a:p>
          <a:r>
            <a:rPr lang="en-US" sz="1100" baseline="0"/>
            <a:t>     - no blank rows</a:t>
          </a:r>
        </a:p>
        <a:p>
          <a:r>
            <a:rPr lang="en-US" sz="1100" baseline="0"/>
            <a:t>     - keep columns of numbers to be all numbers (no blanks or text)</a:t>
          </a:r>
        </a:p>
        <a:p>
          <a:r>
            <a:rPr lang="en-US" sz="1100" baseline="0"/>
            <a:t>     - use good and meaningful header titles; these will show up in reports and graphs.</a:t>
          </a:r>
        </a:p>
        <a:p>
          <a:r>
            <a:rPr lang="en-US" sz="1100" baseline="0"/>
            <a:t>    </a:t>
          </a:r>
          <a:endParaRPr lang="en-US" sz="1100"/>
        </a:p>
      </xdr:txBody>
    </xdr:sp>
    <xdr:clientData/>
  </xdr:twoCellAnchor>
  <xdr:twoCellAnchor>
    <xdr:from>
      <xdr:col>0</xdr:col>
      <xdr:colOff>390525</xdr:colOff>
      <xdr:row>18</xdr:row>
      <xdr:rowOff>38100</xdr:rowOff>
    </xdr:from>
    <xdr:to>
      <xdr:col>9</xdr:col>
      <xdr:colOff>314325</xdr:colOff>
      <xdr:row>29</xdr:row>
      <xdr:rowOff>38100</xdr:rowOff>
    </xdr:to>
    <xdr:sp macro="" textlink="">
      <xdr:nvSpPr>
        <xdr:cNvPr id="3" name="TextBox 2"/>
        <xdr:cNvSpPr txBox="1"/>
      </xdr:nvSpPr>
      <xdr:spPr>
        <a:xfrm>
          <a:off x="390525" y="3810000"/>
          <a:ext cx="6096000" cy="230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Learn more:</a:t>
          </a:r>
        </a:p>
        <a:p>
          <a:r>
            <a:rPr lang="en-US" sz="1100"/>
            <a:t>    - take more</a:t>
          </a:r>
          <a:r>
            <a:rPr lang="en-US" sz="1100" baseline="0"/>
            <a:t> classes at the Library</a:t>
          </a:r>
        </a:p>
        <a:p>
          <a:r>
            <a:rPr lang="en-US" sz="1100" baseline="0"/>
            <a:t>    - Skokie card holders can sign up for a 1-on-1 class and learn exactly what you need help with.  </a:t>
          </a:r>
        </a:p>
        <a:p>
          <a:r>
            <a:rPr lang="en-US" sz="1100" baseline="0"/>
            <a:t>    - sign up for the Lynda.com online classes through the Library's website (free!)</a:t>
          </a:r>
        </a:p>
        <a:p>
          <a:r>
            <a:rPr lang="en-US" sz="1100" baseline="0"/>
            <a:t>    - take classes at www.gcflearnfree.org</a:t>
          </a:r>
        </a:p>
        <a:p>
          <a:r>
            <a:rPr lang="en-US" sz="1100" baseline="0"/>
            <a:t>    - exceljet.net</a:t>
          </a:r>
        </a:p>
        <a:p>
          <a:r>
            <a:rPr lang="en-US" sz="1100" baseline="0"/>
            <a:t>    - chandoo.org</a:t>
          </a:r>
        </a:p>
        <a:p>
          <a:r>
            <a:rPr lang="en-US" sz="1100" baseline="0"/>
            <a:t>    - from time to time, check out MS templates (File &gt; New &gt; fill in a search term) to see new and interesting ways of doing Excel.  Family Tree?  Budget reports?  Compare home loans?  </a:t>
          </a:r>
          <a:endParaRPr lang="en-US" sz="1100"/>
        </a:p>
      </xdr:txBody>
    </xdr:sp>
    <xdr:clientData/>
  </xdr:twoCellAnchor>
  <xdr:twoCellAnchor>
    <xdr:from>
      <xdr:col>0</xdr:col>
      <xdr:colOff>428625</xdr:colOff>
      <xdr:row>10</xdr:row>
      <xdr:rowOff>180975</xdr:rowOff>
    </xdr:from>
    <xdr:to>
      <xdr:col>9</xdr:col>
      <xdr:colOff>390525</xdr:colOff>
      <xdr:row>16</xdr:row>
      <xdr:rowOff>57150</xdr:rowOff>
    </xdr:to>
    <xdr:sp macro="" textlink="">
      <xdr:nvSpPr>
        <xdr:cNvPr id="4" name="TextBox 3"/>
        <xdr:cNvSpPr txBox="1"/>
      </xdr:nvSpPr>
      <xdr:spPr>
        <a:xfrm>
          <a:off x="428625" y="2276475"/>
          <a:ext cx="61341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Document how you do something cool / weird / tricky:</a:t>
          </a:r>
        </a:p>
        <a:p>
          <a:r>
            <a:rPr lang="en-US" sz="1100"/>
            <a:t>    - you will probably</a:t>
          </a:r>
          <a:r>
            <a:rPr lang="en-US" sz="1100" baseline="0"/>
            <a:t> have to update the sheet next month, so be good to yourself and leave a note explaining how you did something fabulous.</a:t>
          </a:r>
        </a:p>
        <a:p>
          <a:r>
            <a:rPr lang="en-US" sz="1100" baseline="0"/>
            <a:t>    - Insert &gt; Text (all the way on the right), click on the down arrow, and click on Text Box.  Click and drag where you want to type - this creates a box.  Enter your info.</a:t>
          </a:r>
          <a:endParaRPr lang="en-US" sz="1100"/>
        </a:p>
      </xdr:txBody>
    </xdr:sp>
    <xdr:clientData/>
  </xdr:twoCellAnchor>
  <xdr:twoCellAnchor>
    <xdr:from>
      <xdr:col>0</xdr:col>
      <xdr:colOff>400050</xdr:colOff>
      <xdr:row>30</xdr:row>
      <xdr:rowOff>38100</xdr:rowOff>
    </xdr:from>
    <xdr:to>
      <xdr:col>9</xdr:col>
      <xdr:colOff>180975</xdr:colOff>
      <xdr:row>36</xdr:row>
      <xdr:rowOff>104775</xdr:rowOff>
    </xdr:to>
    <xdr:sp macro="" textlink="">
      <xdr:nvSpPr>
        <xdr:cNvPr id="5" name="TextBox 4"/>
        <xdr:cNvSpPr txBox="1"/>
      </xdr:nvSpPr>
      <xdr:spPr>
        <a:xfrm>
          <a:off x="400050" y="6324600"/>
          <a:ext cx="595312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When</a:t>
          </a:r>
          <a:r>
            <a:rPr lang="en-US" sz="1100" baseline="0"/>
            <a:t> you first review someone else's work:</a:t>
          </a:r>
        </a:p>
        <a:p>
          <a:r>
            <a:rPr lang="en-US" sz="1100" baseline="0"/>
            <a:t>    - look for documentation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   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Formulas &gt; Show Formulas  - or -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&lt;Ctrl `&gt;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display all the formulas in the worksheet.  Toggle again to show calculated fields.</a:t>
          </a:r>
          <a:endParaRPr lang="en-US">
            <a:effectLst/>
          </a:endParaRPr>
        </a:p>
        <a:p>
          <a:r>
            <a:rPr lang="en-US" sz="1100"/>
            <a:t>    -</a:t>
          </a:r>
          <a:r>
            <a:rPr lang="en-US" sz="1100" baseline="0"/>
            <a:t> look in the Name Manager, Formulas &gt; Name Manager (in the middle) to find any special tables, variable names, etc.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475750</xdr:colOff>
      <xdr:row>25</xdr:row>
      <xdr:rowOff>210552</xdr:rowOff>
    </xdr:from>
    <xdr:to>
      <xdr:col>11</xdr:col>
      <xdr:colOff>665897</xdr:colOff>
      <xdr:row>37</xdr:row>
      <xdr:rowOff>172451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224" y="5865394"/>
          <a:ext cx="871936" cy="248853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12</xdr:col>
      <xdr:colOff>162427</xdr:colOff>
      <xdr:row>26</xdr:row>
      <xdr:rowOff>60157</xdr:rowOff>
    </xdr:from>
    <xdr:to>
      <xdr:col>16</xdr:col>
      <xdr:colOff>71298</xdr:colOff>
      <xdr:row>37</xdr:row>
      <xdr:rowOff>68531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4480" y="5925552"/>
          <a:ext cx="2636029" cy="232445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9</xdr:col>
      <xdr:colOff>441158</xdr:colOff>
      <xdr:row>7</xdr:row>
      <xdr:rowOff>200526</xdr:rowOff>
    </xdr:from>
    <xdr:to>
      <xdr:col>16</xdr:col>
      <xdr:colOff>310815</xdr:colOff>
      <xdr:row>25</xdr:row>
      <xdr:rowOff>100263</xdr:rowOff>
    </xdr:to>
    <xdr:sp macro="" textlink="">
      <xdr:nvSpPr>
        <xdr:cNvPr id="6" name="TextBox 5"/>
        <xdr:cNvSpPr txBox="1"/>
      </xdr:nvSpPr>
      <xdr:spPr>
        <a:xfrm>
          <a:off x="6797842" y="2065421"/>
          <a:ext cx="4642184" cy="368968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 1: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Change font and size: Home &gt; Font </a:t>
          </a:r>
          <a:endParaRPr lang="en-US">
            <a:effectLst/>
          </a:endParaRP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Use drop down arrow to get a list of choices.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or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&lt;right click&gt; on cell for mini-tool bar.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3 Make the headers (A9</a:t>
          </a:r>
          <a:r>
            <a:rPr lang="en-US" sz="1100" baseline="0"/>
            <a:t> to H9) Bold  </a:t>
          </a:r>
        </a:p>
        <a:p>
          <a:endParaRPr lang="en-US" sz="1100" baseline="0"/>
        </a:p>
        <a:p>
          <a:r>
            <a:rPr lang="en-US" sz="1100" baseline="0"/>
            <a:t>4 Make column D have 2 decimal places and a dollar sign.</a:t>
          </a:r>
        </a:p>
        <a:p>
          <a:endParaRPr lang="en-US" sz="1100" baseline="0"/>
        </a:p>
        <a:p>
          <a:r>
            <a:rPr lang="en-US" sz="1100" baseline="0"/>
            <a:t>5 Adjust the column size so you can read all the data in the  cells.</a:t>
          </a:r>
        </a:p>
        <a:p>
          <a:endParaRPr lang="en-US" sz="1100" baseline="0"/>
        </a:p>
        <a:p>
          <a:r>
            <a:rPr lang="en-US" sz="1100" baseline="0"/>
            <a:t>6 In cell B23, create the formula to count how many different</a:t>
          </a:r>
        </a:p>
        <a:p>
          <a:r>
            <a:rPr lang="en-US" sz="1100" baseline="0"/>
            <a:t>   types of items the store carries.  (Hint: use COUNTA)</a:t>
          </a:r>
        </a:p>
        <a:p>
          <a:endParaRPr lang="en-US" sz="1100" baseline="0"/>
        </a:p>
        <a:p>
          <a:r>
            <a:rPr lang="en-US" sz="1100" baseline="0"/>
            <a:t>7 In cell B22, type in a field descripton of B23.</a:t>
          </a:r>
        </a:p>
        <a:p>
          <a:endParaRPr lang="en-US" sz="1100" baseline="0"/>
        </a:p>
        <a:p>
          <a:r>
            <a:rPr lang="en-US" sz="1100" baseline="0"/>
            <a:t>8 Above the array, give your report a name.</a:t>
          </a:r>
          <a:endParaRPr lang="en-US" sz="1100"/>
        </a:p>
      </xdr:txBody>
    </xdr:sp>
    <xdr:clientData/>
  </xdr:twoCellAnchor>
  <xdr:twoCellAnchor>
    <xdr:from>
      <xdr:col>0</xdr:col>
      <xdr:colOff>110290</xdr:colOff>
      <xdr:row>23</xdr:row>
      <xdr:rowOff>130341</xdr:rowOff>
    </xdr:from>
    <xdr:to>
      <xdr:col>7</xdr:col>
      <xdr:colOff>360948</xdr:colOff>
      <xdr:row>35</xdr:row>
      <xdr:rowOff>180473</xdr:rowOff>
    </xdr:to>
    <xdr:sp macro="" textlink="">
      <xdr:nvSpPr>
        <xdr:cNvPr id="2" name="TextBox 1"/>
        <xdr:cNvSpPr txBox="1"/>
      </xdr:nvSpPr>
      <xdr:spPr>
        <a:xfrm>
          <a:off x="110290" y="5364078"/>
          <a:ext cx="5243763" cy="25767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See the #### marks in Column</a:t>
          </a:r>
          <a:r>
            <a:rPr lang="en-US" sz="1100" baseline="0"/>
            <a:t> D?</a:t>
          </a:r>
        </a:p>
        <a:p>
          <a:endParaRPr lang="en-US" sz="1100" baseline="0"/>
        </a:p>
        <a:p>
          <a:r>
            <a:rPr lang="en-US" sz="1100" baseline="0"/>
            <a:t>This a warning that the data is too wide to display in the cell.  </a:t>
          </a:r>
        </a:p>
        <a:p>
          <a:r>
            <a:rPr lang="en-US" sz="1100" baseline="0"/>
            <a:t>There are several possible fixes:</a:t>
          </a:r>
        </a:p>
        <a:p>
          <a:endParaRPr lang="en-US" sz="1100" baseline="0"/>
        </a:p>
        <a:p>
          <a:r>
            <a:rPr lang="en-US" sz="1100" baseline="0"/>
            <a:t>- make the font smaller</a:t>
          </a:r>
        </a:p>
        <a:p>
          <a:endParaRPr lang="en-US" sz="1100" baseline="0"/>
        </a:p>
        <a:p>
          <a:r>
            <a:rPr lang="en-US" sz="1100" baseline="0"/>
            <a:t>- Make the column wider by clicking on the line between D and E</a:t>
          </a:r>
        </a:p>
        <a:p>
          <a:r>
            <a:rPr lang="en-US" sz="1100" baseline="0"/>
            <a:t>  and dragging the line to the right.</a:t>
          </a:r>
        </a:p>
        <a:p>
          <a:r>
            <a:rPr lang="en-US" sz="1100" baseline="0"/>
            <a:t>  </a:t>
          </a:r>
          <a:r>
            <a:rPr lang="en-US" sz="1100" i="1" baseline="0"/>
            <a:t>[Left click on the line, hold mouse down, drag to the right, release</a:t>
          </a:r>
        </a:p>
        <a:p>
          <a:r>
            <a:rPr lang="en-US" sz="1100" i="1" baseline="0"/>
            <a:t>  mouse.]</a:t>
          </a:r>
        </a:p>
        <a:p>
          <a:endParaRPr lang="en-US" sz="1100" i="1" baseline="0"/>
        </a:p>
        <a:p>
          <a:r>
            <a:rPr lang="en-US" sz="1100" i="0" baseline="0"/>
            <a:t>- have the column auto-adjust its width</a:t>
          </a:r>
        </a:p>
        <a:p>
          <a:r>
            <a:rPr lang="en-US" sz="1100" i="0" baseline="0"/>
            <a:t>  Home &gt; Cells &gt; Format arrow, then click on Auto-Fit Col Width</a:t>
          </a:r>
        </a:p>
        <a:p>
          <a:r>
            <a:rPr lang="en-US" sz="1100" i="0" baseline="0"/>
            <a:t>  </a:t>
          </a:r>
          <a:endParaRPr lang="en-US" sz="1100" i="0"/>
        </a:p>
      </xdr:txBody>
    </xdr:sp>
    <xdr:clientData/>
  </xdr:twoCellAnchor>
  <xdr:twoCellAnchor editAs="oneCell">
    <xdr:from>
      <xdr:col>6</xdr:col>
      <xdr:colOff>511343</xdr:colOff>
      <xdr:row>26</xdr:row>
      <xdr:rowOff>60158</xdr:rowOff>
    </xdr:from>
    <xdr:to>
      <xdr:col>8</xdr:col>
      <xdr:colOff>401052</xdr:colOff>
      <xdr:row>40</xdr:row>
      <xdr:rowOff>187500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659" y="5925553"/>
          <a:ext cx="1253288" cy="307507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190500</xdr:rowOff>
    </xdr:from>
    <xdr:to>
      <xdr:col>17</xdr:col>
      <xdr:colOff>104774</xdr:colOff>
      <xdr:row>9</xdr:row>
      <xdr:rowOff>123825</xdr:rowOff>
    </xdr:to>
    <xdr:sp macro="" textlink="">
      <xdr:nvSpPr>
        <xdr:cNvPr id="2" name="TextBox 1"/>
        <xdr:cNvSpPr txBox="1"/>
      </xdr:nvSpPr>
      <xdr:spPr>
        <a:xfrm>
          <a:off x="6496050" y="819150"/>
          <a:ext cx="4838699" cy="1581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0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Formulas </a:t>
          </a:r>
        </a:p>
        <a:p>
          <a:r>
            <a:rPr lang="en-US" sz="1100"/>
            <a:t>- anything</a:t>
          </a:r>
          <a:r>
            <a:rPr lang="en-US" sz="1100" baseline="0"/>
            <a:t> that begins with an equal sign is a formula.</a:t>
          </a:r>
        </a:p>
        <a:p>
          <a:r>
            <a:rPr lang="en-US" sz="1100"/>
            <a:t>- Mathematical operators: ( ) + - * / ^ </a:t>
          </a:r>
        </a:p>
        <a:p>
          <a:r>
            <a:rPr lang="en-US" sz="1100"/>
            <a:t>- operands</a:t>
          </a:r>
          <a:r>
            <a:rPr lang="en-US" sz="1100" baseline="0"/>
            <a:t> can be numbers, cell addresses, or a mix of both.</a:t>
          </a:r>
          <a:endParaRPr lang="en-US" sz="1100"/>
        </a:p>
        <a:p>
          <a:r>
            <a:rPr lang="en-US" sz="1100"/>
            <a:t>- use</a:t>
          </a:r>
          <a:r>
            <a:rPr lang="en-US" sz="1100" baseline="0"/>
            <a:t> the Formulas tab for more options.</a:t>
          </a:r>
        </a:p>
        <a:p>
          <a:endParaRPr lang="en-US" sz="1100" baseline="0"/>
        </a:p>
        <a:p>
          <a:r>
            <a:rPr lang="en-US" sz="1100" baseline="0"/>
            <a:t>- Formulas &gt; Show Formulas  - or - </a:t>
          </a:r>
          <a:r>
            <a:rPr lang="en-US" sz="1100" b="1" baseline="0"/>
            <a:t>&lt;Ctrl `&gt;  </a:t>
          </a:r>
          <a:r>
            <a:rPr lang="en-US" sz="1100" baseline="0"/>
            <a:t>to display all the formulas in the worksheet.  Toggle again to show calculated fields.</a:t>
          </a:r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10</xdr:col>
      <xdr:colOff>76199</xdr:colOff>
      <xdr:row>9</xdr:row>
      <xdr:rowOff>200024</xdr:rowOff>
    </xdr:from>
    <xdr:to>
      <xdr:col>17</xdr:col>
      <xdr:colOff>104774</xdr:colOff>
      <xdr:row>12</xdr:row>
      <xdr:rowOff>123825</xdr:rowOff>
    </xdr:to>
    <xdr:sp macro="" textlink="">
      <xdr:nvSpPr>
        <xdr:cNvPr id="4" name="TextBox 3"/>
        <xdr:cNvSpPr txBox="1"/>
      </xdr:nvSpPr>
      <xdr:spPr>
        <a:xfrm>
          <a:off x="6505574" y="2476499"/>
          <a:ext cx="4829175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In cells E8 and F8, I used the Home &gt; Wrap Text </a:t>
          </a:r>
          <a:r>
            <a:rPr lang="en-US" sz="1100" baseline="0"/>
            <a:t> to have a header with 2 lines.</a:t>
          </a:r>
          <a:endParaRPr lang="en-US" sz="1100"/>
        </a:p>
      </xdr:txBody>
    </xdr:sp>
    <xdr:clientData/>
  </xdr:twoCellAnchor>
  <xdr:twoCellAnchor>
    <xdr:from>
      <xdr:col>10</xdr:col>
      <xdr:colOff>85725</xdr:colOff>
      <xdr:row>13</xdr:row>
      <xdr:rowOff>28575</xdr:rowOff>
    </xdr:from>
    <xdr:to>
      <xdr:col>17</xdr:col>
      <xdr:colOff>114300</xdr:colOff>
      <xdr:row>33</xdr:row>
      <xdr:rowOff>47625</xdr:rowOff>
    </xdr:to>
    <xdr:sp macro="" textlink="">
      <xdr:nvSpPr>
        <xdr:cNvPr id="5" name="TextBox 4"/>
        <xdr:cNvSpPr txBox="1"/>
      </xdr:nvSpPr>
      <xdr:spPr>
        <a:xfrm>
          <a:off x="6515100" y="3143250"/>
          <a:ext cx="4829175" cy="421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Explanation:</a:t>
          </a:r>
        </a:p>
        <a:p>
          <a:r>
            <a:rPr lang="en-US" sz="1100"/>
            <a:t>Column</a:t>
          </a:r>
          <a:r>
            <a:rPr lang="en-US" sz="1100" baseline="0"/>
            <a:t> G is a "helper column" that displays an intermediate step.</a:t>
          </a:r>
        </a:p>
        <a:p>
          <a:r>
            <a:rPr lang="en-US" sz="1100" baseline="0"/>
            <a:t>Column I does everything in one step.</a:t>
          </a:r>
        </a:p>
        <a:p>
          <a:endParaRPr lang="en-US" sz="1100" baseline="0"/>
        </a:p>
        <a:p>
          <a:r>
            <a:rPr lang="en-US" sz="1100" baseline="0"/>
            <a:t>I started with E9*F9 - the Wage times Increase, but this would make the raise have thousandths of a penny.</a:t>
          </a:r>
        </a:p>
        <a:p>
          <a:endParaRPr lang="en-US" sz="1100" baseline="0"/>
        </a:p>
        <a:p>
          <a:r>
            <a:rPr lang="en-US" sz="1100" baseline="0"/>
            <a:t>The function ROUND accepts these parameters: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The first parameter must be one number, in this case the product of E9*F9.  The second parameter is how many decimal places should it be rounded to.</a:t>
          </a:r>
        </a:p>
        <a:p>
          <a:endParaRPr lang="en-US" sz="1100" baseline="0"/>
        </a:p>
        <a:p>
          <a:r>
            <a:rPr lang="en-US" sz="1100"/>
            <a:t>There are two other similar</a:t>
          </a:r>
          <a:r>
            <a:rPr lang="en-US" sz="1100" baseline="0"/>
            <a:t> functions: ROUNDUP and ROUNDDOWN</a:t>
          </a:r>
        </a:p>
        <a:p>
          <a:endParaRPr lang="en-US" sz="1100" baseline="0"/>
        </a:p>
        <a:p>
          <a:r>
            <a:rPr lang="en-US" sz="1100" b="1" baseline="0"/>
            <a:t>The three flavors of ROUND actually change the number.</a:t>
          </a:r>
        </a:p>
        <a:p>
          <a:endParaRPr lang="en-US" sz="1100" b="1" baseline="0"/>
        </a:p>
        <a:p>
          <a:r>
            <a:rPr lang="en-US" sz="1100" b="1" baseline="0"/>
            <a:t>Formatting a number simply presents the number with fewer decimal places, but doesn't really change the value.</a:t>
          </a:r>
          <a:endParaRPr lang="en-US" sz="1100" b="1"/>
        </a:p>
      </xdr:txBody>
    </xdr:sp>
    <xdr:clientData/>
  </xdr:twoCellAnchor>
  <xdr:twoCellAnchor editAs="oneCell">
    <xdr:from>
      <xdr:col>11</xdr:col>
      <xdr:colOff>152400</xdr:colOff>
      <xdr:row>20</xdr:row>
      <xdr:rowOff>28575</xdr:rowOff>
    </xdr:from>
    <xdr:to>
      <xdr:col>13</xdr:col>
      <xdr:colOff>505066</xdr:colOff>
      <xdr:row>21</xdr:row>
      <xdr:rowOff>114341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4610100"/>
          <a:ext cx="1724266" cy="295316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24</xdr:row>
      <xdr:rowOff>57149</xdr:rowOff>
    </xdr:from>
    <xdr:to>
      <xdr:col>8</xdr:col>
      <xdr:colOff>333375</xdr:colOff>
      <xdr:row>34</xdr:row>
      <xdr:rowOff>161924</xdr:rowOff>
    </xdr:to>
    <xdr:sp macro="" textlink="">
      <xdr:nvSpPr>
        <xdr:cNvPr id="13" name="TextBox 12"/>
        <xdr:cNvSpPr txBox="1"/>
      </xdr:nvSpPr>
      <xdr:spPr>
        <a:xfrm>
          <a:off x="561975" y="5476874"/>
          <a:ext cx="4829175" cy="22002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</a:t>
          </a:r>
          <a:r>
            <a:rPr lang="en-US" sz="1100" baseline="0"/>
            <a:t> 1:  try to create your own formula for G10, H10, and </a:t>
          </a:r>
          <a:r>
            <a:rPr lang="en-US" sz="1400" baseline="0">
              <a:latin typeface="Courier New" panose="02070309020205020404" pitchFamily="49" charset="0"/>
              <a:cs typeface="Courier New" panose="02070309020205020404" pitchFamily="49" charset="0"/>
            </a:rPr>
            <a:t>I</a:t>
          </a:r>
          <a:r>
            <a:rPr lang="en-US" sz="1100" baseline="0"/>
            <a:t>10.  (use the answers in G9, H9, and I9 if you need help)</a:t>
          </a:r>
        </a:p>
        <a:p>
          <a:endParaRPr lang="en-US" sz="1100" baseline="0"/>
        </a:p>
        <a:p>
          <a:r>
            <a:rPr lang="en-US" sz="1100" baseline="0"/>
            <a:t>Excercise 2: drag and drop the formulas down to row 21.</a:t>
          </a:r>
        </a:p>
        <a:p>
          <a:endParaRPr lang="en-US" sz="1100" baseline="0"/>
        </a:p>
        <a:p>
          <a:r>
            <a:rPr lang="en-US" sz="1100" baseline="0"/>
            <a:t>This uses </a:t>
          </a:r>
          <a:r>
            <a:rPr lang="en-US" sz="1100" b="1" baseline="0"/>
            <a:t>relative referencing </a:t>
          </a:r>
          <a:r>
            <a:rPr lang="en-US" sz="1100" b="0" baseline="0"/>
            <a:t>- Excel uses the logic you set up in one row, and applies that logic to subsequent rows; it changes the row number when you drag the formula down, or it will change the column number when you drag the formula across.</a:t>
          </a:r>
        </a:p>
        <a:p>
          <a:endParaRPr lang="en-US" sz="1100" b="0" baseline="0"/>
        </a:p>
        <a:p>
          <a:r>
            <a:rPr lang="en-US" sz="1100" b="0" baseline="0"/>
            <a:t>Exercise 3: click on G9, then click on G21.  The logic between the columns is the same, but the row numbers are different.</a:t>
          </a:r>
          <a:endParaRPr lang="en-US" sz="1100" b="1" baseline="0"/>
        </a:p>
        <a:p>
          <a:endParaRPr lang="en-US" sz="1100" baseline="0"/>
        </a:p>
        <a:p>
          <a:endParaRPr lang="en-US" sz="1100" baseline="0"/>
        </a:p>
      </xdr:txBody>
    </xdr:sp>
    <xdr:clientData/>
  </xdr:twoCellAnchor>
  <xdr:twoCellAnchor editAs="oneCell">
    <xdr:from>
      <xdr:col>14</xdr:col>
      <xdr:colOff>28575</xdr:colOff>
      <xdr:row>20</xdr:row>
      <xdr:rowOff>9525</xdr:rowOff>
    </xdr:from>
    <xdr:to>
      <xdr:col>15</xdr:col>
      <xdr:colOff>590724</xdr:colOff>
      <xdr:row>21</xdr:row>
      <xdr:rowOff>76239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4591050"/>
          <a:ext cx="1247949" cy="27626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5</xdr:row>
      <xdr:rowOff>0</xdr:rowOff>
    </xdr:from>
    <xdr:to>
      <xdr:col>16</xdr:col>
      <xdr:colOff>647700</xdr:colOff>
      <xdr:row>9</xdr:row>
      <xdr:rowOff>123825</xdr:rowOff>
    </xdr:to>
    <xdr:sp macro="" textlink="">
      <xdr:nvSpPr>
        <xdr:cNvPr id="2" name="TextBox 1"/>
        <xdr:cNvSpPr txBox="1"/>
      </xdr:nvSpPr>
      <xdr:spPr>
        <a:xfrm>
          <a:off x="7505700" y="1057275"/>
          <a:ext cx="3419475" cy="13430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Everyone gets</a:t>
          </a:r>
          <a:r>
            <a:rPr lang="en-US" sz="1100" baseline="0"/>
            <a:t> the same Cost of Living increase.</a:t>
          </a:r>
          <a:endParaRPr lang="en-US" sz="1100"/>
        </a:p>
        <a:p>
          <a:endParaRPr lang="en-US" sz="1100"/>
        </a:p>
        <a:p>
          <a:r>
            <a:rPr lang="en-US" sz="1100"/>
            <a:t>Exercise 1:  I set up the logic to</a:t>
          </a:r>
          <a:r>
            <a:rPr lang="en-US" sz="1100" baseline="0"/>
            <a:t> give a COL increase in I9 and J9.  Drag and drop the formulas down to row 29.</a:t>
          </a:r>
        </a:p>
        <a:p>
          <a:endParaRPr lang="en-US" sz="1100" baseline="0"/>
        </a:p>
        <a:p>
          <a:r>
            <a:rPr lang="en-US" sz="1100" baseline="0"/>
            <a:t>FAIL!    Why?</a:t>
          </a:r>
        </a:p>
      </xdr:txBody>
    </xdr:sp>
    <xdr:clientData/>
  </xdr:twoCellAnchor>
  <xdr:twoCellAnchor>
    <xdr:from>
      <xdr:col>10</xdr:col>
      <xdr:colOff>152399</xdr:colOff>
      <xdr:row>16</xdr:row>
      <xdr:rowOff>28575</xdr:rowOff>
    </xdr:from>
    <xdr:to>
      <xdr:col>17</xdr:col>
      <xdr:colOff>38100</xdr:colOff>
      <xdr:row>23</xdr:row>
      <xdr:rowOff>152400</xdr:rowOff>
    </xdr:to>
    <xdr:sp macro="" textlink="">
      <xdr:nvSpPr>
        <xdr:cNvPr id="3" name="TextBox 2"/>
        <xdr:cNvSpPr txBox="1"/>
      </xdr:nvSpPr>
      <xdr:spPr>
        <a:xfrm>
          <a:off x="6315074" y="3771900"/>
          <a:ext cx="4686301" cy="1590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are two types of cell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references: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relative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and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absolute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Relative and absolute references behave differently when copied and filled to other cells. Relative references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when a formula is copied to another cell. Absolute references, on the other hand, remain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constant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no matter where they are copied.   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https://www.gcflearnfree.org/excel2013/relative-and-absolute-cell-references/1/</a:t>
          </a:r>
          <a:endParaRPr lang="en-US" sz="900" i="1"/>
        </a:p>
      </xdr:txBody>
    </xdr:sp>
    <xdr:clientData/>
  </xdr:twoCellAnchor>
  <xdr:twoCellAnchor>
    <xdr:from>
      <xdr:col>1</xdr:col>
      <xdr:colOff>85725</xdr:colOff>
      <xdr:row>25</xdr:row>
      <xdr:rowOff>114301</xdr:rowOff>
    </xdr:from>
    <xdr:to>
      <xdr:col>12</xdr:col>
      <xdr:colOff>9525</xdr:colOff>
      <xdr:row>31</xdr:row>
      <xdr:rowOff>76201</xdr:rowOff>
    </xdr:to>
    <xdr:sp macro="" textlink="">
      <xdr:nvSpPr>
        <xdr:cNvPr id="4" name="TextBox 3"/>
        <xdr:cNvSpPr txBox="1"/>
      </xdr:nvSpPr>
      <xdr:spPr>
        <a:xfrm>
          <a:off x="771525" y="5743576"/>
          <a:ext cx="6772275" cy="1219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writing a formula in Microsoft Excel, you can press the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F4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key on your keyboard to switch between relative and absolute cell references. This is an easy way to quickly insert an absolute reference.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From: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https://www.gcflearnfree.org/excelformulas/relative-and-absolute-cell-references/1/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5</xdr:row>
      <xdr:rowOff>1</xdr:rowOff>
    </xdr:from>
    <xdr:to>
      <xdr:col>16</xdr:col>
      <xdr:colOff>647700</xdr:colOff>
      <xdr:row>7</xdr:row>
      <xdr:rowOff>238125</xdr:rowOff>
    </xdr:to>
    <xdr:sp macro="" textlink="">
      <xdr:nvSpPr>
        <xdr:cNvPr id="2" name="TextBox 1"/>
        <xdr:cNvSpPr txBox="1"/>
      </xdr:nvSpPr>
      <xdr:spPr>
        <a:xfrm>
          <a:off x="7505700" y="1057276"/>
          <a:ext cx="3419475" cy="6667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A defined name variable allows us to set a value in one place and then refer to the name whenever we need to use it.</a:t>
          </a:r>
        </a:p>
      </xdr:txBody>
    </xdr:sp>
    <xdr:clientData/>
  </xdr:twoCellAnchor>
  <xdr:twoCellAnchor>
    <xdr:from>
      <xdr:col>10</xdr:col>
      <xdr:colOff>171450</xdr:colOff>
      <xdr:row>17</xdr:row>
      <xdr:rowOff>47625</xdr:rowOff>
    </xdr:from>
    <xdr:to>
      <xdr:col>17</xdr:col>
      <xdr:colOff>561975</xdr:colOff>
      <xdr:row>34</xdr:row>
      <xdr:rowOff>95251</xdr:rowOff>
    </xdr:to>
    <xdr:sp macro="" textlink="">
      <xdr:nvSpPr>
        <xdr:cNvPr id="3" name="TextBox 2"/>
        <xdr:cNvSpPr txBox="1"/>
      </xdr:nvSpPr>
      <xdr:spPr>
        <a:xfrm>
          <a:off x="6334125" y="4000500"/>
          <a:ext cx="5191125" cy="36099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i="0"/>
            <a:t>You can define a name for one cell or a range of cells.  </a:t>
          </a:r>
        </a:p>
        <a:p>
          <a:endParaRPr lang="en-US" sz="1200" i="0"/>
        </a:p>
        <a:p>
          <a:r>
            <a:rPr lang="en-US" sz="1200" i="0"/>
            <a:t>To</a:t>
          </a:r>
          <a:r>
            <a:rPr lang="en-US" sz="1200" i="0" baseline="0"/>
            <a:t> define a name: </a:t>
          </a:r>
        </a:p>
        <a:p>
          <a:r>
            <a:rPr lang="en-US" sz="1200" i="0" baseline="0"/>
            <a:t>     Formulas &gt; Define Name</a:t>
          </a:r>
        </a:p>
        <a:p>
          <a:r>
            <a:rPr lang="en-US" sz="1200" i="0" baseline="0"/>
            <a:t>     Give the variable a unique and helpful name.</a:t>
          </a:r>
        </a:p>
        <a:p>
          <a:r>
            <a:rPr lang="en-US" sz="1200" i="0" baseline="0"/>
            <a:t>     Give a little description in the Comments box.</a:t>
          </a:r>
        </a:p>
        <a:p>
          <a:endParaRPr lang="en-US" sz="1200" i="0" baseline="0"/>
        </a:p>
        <a:p>
          <a:r>
            <a:rPr lang="en-US" sz="1200" i="0"/>
            <a:t>Click on Name Manager to see which fields</a:t>
          </a:r>
          <a:r>
            <a:rPr lang="en-US" sz="1200" i="0" baseline="0"/>
            <a:t> are named.</a:t>
          </a:r>
          <a:endParaRPr lang="en-US" sz="1200" i="0"/>
        </a:p>
        <a:p>
          <a:endParaRPr lang="en-US" sz="1200" i="0"/>
        </a:p>
        <a:p>
          <a:r>
            <a:rPr lang="en-US" sz="1200" i="0"/>
            <a:t>Note: you'll</a:t>
          </a:r>
          <a:r>
            <a:rPr lang="en-US" sz="1200" i="0" baseline="0"/>
            <a:t> have to format dates and money in each cell that references the variable.</a:t>
          </a:r>
          <a:endParaRPr lang="en-US" sz="1200" i="0"/>
        </a:p>
        <a:p>
          <a:endParaRPr lang="en-US" sz="1200" i="0"/>
        </a:p>
        <a:p>
          <a:r>
            <a:rPr lang="en-US" sz="1200" i="0"/>
            <a:t>I</a:t>
          </a:r>
          <a:r>
            <a:rPr lang="en-US" sz="1200" i="0" baseline="0"/>
            <a:t> like to have a "documentation sheet" where I put all of my defined name fields, as well as a short explanation so that a new user (or me 6 months from now) can figure out how to use the workbook.</a:t>
          </a:r>
        </a:p>
        <a:p>
          <a:endParaRPr lang="en-US" sz="1200" i="0"/>
        </a:p>
        <a:p>
          <a:r>
            <a:rPr lang="en-US" sz="900" i="1"/>
            <a:t>https://support.office.com/en-us/article/Define-and-use-names-in-formulas-4d0f13ac-53b7-422e-afd2-abd7ff379c64</a:t>
          </a:r>
        </a:p>
        <a:p>
          <a:endParaRPr lang="en-US" sz="900" i="1"/>
        </a:p>
      </xdr:txBody>
    </xdr:sp>
    <xdr:clientData/>
  </xdr:twoCellAnchor>
  <xdr:twoCellAnchor>
    <xdr:from>
      <xdr:col>12</xdr:col>
      <xdr:colOff>9525</xdr:colOff>
      <xdr:row>7</xdr:row>
      <xdr:rowOff>476249</xdr:rowOff>
    </xdr:from>
    <xdr:to>
      <xdr:col>17</xdr:col>
      <xdr:colOff>0</xdr:colOff>
      <xdr:row>14</xdr:row>
      <xdr:rowOff>209549</xdr:rowOff>
    </xdr:to>
    <xdr:sp macro="" textlink="">
      <xdr:nvSpPr>
        <xdr:cNvPr id="5" name="TextBox 4"/>
        <xdr:cNvSpPr txBox="1"/>
      </xdr:nvSpPr>
      <xdr:spPr>
        <a:xfrm>
          <a:off x="7543800" y="1962149"/>
          <a:ext cx="3419475" cy="1571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Excercise 1: click on cell K6.</a:t>
          </a:r>
          <a:r>
            <a:rPr lang="en-US" sz="1100" baseline="0"/>
            <a:t>  then look at the Name box, located right above Column A.</a:t>
          </a:r>
        </a:p>
        <a:p>
          <a:endParaRPr lang="en-US" sz="1100" baseline="0"/>
        </a:p>
        <a:p>
          <a:r>
            <a:rPr lang="en-US" sz="1100" baseline="0"/>
            <a:t>K6 is called CostOfLiving.</a:t>
          </a:r>
        </a:p>
        <a:p>
          <a:endParaRPr lang="en-US" sz="1100" baseline="0"/>
        </a:p>
        <a:p>
          <a:r>
            <a:rPr lang="en-US" sz="1100" baseline="0"/>
            <a:t>Click and drag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(I9:J9) </a:t>
          </a:r>
          <a:r>
            <a:rPr lang="en-US" sz="1100" baseline="0"/>
            <a:t>down to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(I21:J29)  </a:t>
          </a:r>
        </a:p>
        <a:p>
          <a:r>
            <a:rPr lang="en-US" sz="1100" baseline="0"/>
            <a:t>Now check that everthing in column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I</a:t>
          </a:r>
          <a:r>
            <a:rPr lang="en-US" sz="1100" baseline="0"/>
            <a:t> uses the defined named variable.</a:t>
          </a:r>
          <a:endParaRPr lang="en-US" sz="1100"/>
        </a:p>
      </xdr:txBody>
    </xdr:sp>
    <xdr:clientData/>
  </xdr:twoCellAnchor>
  <xdr:twoCellAnchor editAs="oneCell">
    <xdr:from>
      <xdr:col>0</xdr:col>
      <xdr:colOff>466725</xdr:colOff>
      <xdr:row>24</xdr:row>
      <xdr:rowOff>114300</xdr:rowOff>
    </xdr:from>
    <xdr:to>
      <xdr:col>7</xdr:col>
      <xdr:colOff>372110</xdr:colOff>
      <xdr:row>31</xdr:row>
      <xdr:rowOff>133557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5534025"/>
          <a:ext cx="4553585" cy="148610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638174</xdr:colOff>
      <xdr:row>4</xdr:row>
      <xdr:rowOff>114300</xdr:rowOff>
    </xdr:from>
    <xdr:to>
      <xdr:col>15</xdr:col>
      <xdr:colOff>304799</xdr:colOff>
      <xdr:row>10</xdr:row>
      <xdr:rowOff>9525</xdr:rowOff>
    </xdr:to>
    <xdr:sp macro="" textlink="">
      <xdr:nvSpPr>
        <xdr:cNvPr id="2" name="TextBox 1"/>
        <xdr:cNvSpPr txBox="1"/>
      </xdr:nvSpPr>
      <xdr:spPr>
        <a:xfrm>
          <a:off x="6534149" y="952500"/>
          <a:ext cx="4467225" cy="1209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Up to now, we've looked at data in a table (or tabular) form:</a:t>
          </a:r>
        </a:p>
        <a:p>
          <a:r>
            <a:rPr lang="en-US" sz="1100" baseline="0"/>
            <a:t>  - C</a:t>
          </a:r>
          <a:r>
            <a:rPr lang="en-US" sz="1100"/>
            <a:t>ells</a:t>
          </a:r>
          <a:r>
            <a:rPr lang="en-US" sz="1100" baseline="0"/>
            <a:t> are arranged in rows and columns</a:t>
          </a:r>
        </a:p>
        <a:p>
          <a:r>
            <a:rPr lang="en-US" sz="1100" baseline="0"/>
            <a:t>  - No blank rows or columns</a:t>
          </a:r>
        </a:p>
        <a:p>
          <a:r>
            <a:rPr lang="en-US" sz="1100" baseline="0"/>
            <a:t>  - Headers are in the first row</a:t>
          </a:r>
        </a:p>
        <a:p>
          <a:endParaRPr lang="en-US" sz="1100" baseline="0"/>
        </a:p>
        <a:p>
          <a:r>
            <a:rPr lang="en-US" sz="1100" baseline="0"/>
            <a:t>Now we will create Tables! </a:t>
          </a:r>
          <a:endParaRPr lang="en-US" sz="1100"/>
        </a:p>
      </xdr:txBody>
    </xdr:sp>
    <xdr:clientData/>
  </xdr:twoCellAnchor>
  <xdr:twoCellAnchor>
    <xdr:from>
      <xdr:col>0</xdr:col>
      <xdr:colOff>66675</xdr:colOff>
      <xdr:row>22</xdr:row>
      <xdr:rowOff>47625</xdr:rowOff>
    </xdr:from>
    <xdr:to>
      <xdr:col>3</xdr:col>
      <xdr:colOff>619125</xdr:colOff>
      <xdr:row>37</xdr:row>
      <xdr:rowOff>38100</xdr:rowOff>
    </xdr:to>
    <xdr:sp macro="" textlink="">
      <xdr:nvSpPr>
        <xdr:cNvPr id="3" name="TextBox 2"/>
        <xdr:cNvSpPr txBox="1"/>
      </xdr:nvSpPr>
      <xdr:spPr>
        <a:xfrm>
          <a:off x="66675" y="4791075"/>
          <a:ext cx="3914775" cy="31337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1</a:t>
          </a:r>
          <a:r>
            <a:rPr lang="en-US" sz="1100" baseline="0"/>
            <a:t> - </a:t>
          </a:r>
          <a:r>
            <a:rPr lang="en-US" sz="1100"/>
            <a:t>Create a Table:</a:t>
          </a:r>
        </a:p>
        <a:p>
          <a:endParaRPr lang="en-US" sz="1100"/>
        </a:p>
        <a:p>
          <a:r>
            <a:rPr lang="en-US" sz="1100"/>
            <a:t>Select</a:t>
          </a:r>
          <a:r>
            <a:rPr lang="en-US" sz="1100" baseline="0"/>
            <a:t> all the data  (C5:H18)</a:t>
          </a:r>
        </a:p>
        <a:p>
          <a:endParaRPr lang="en-US" sz="1100" baseline="0"/>
        </a:p>
        <a:p>
          <a:r>
            <a:rPr lang="en-US" sz="1100" baseline="0"/>
            <a:t>&lt;Ctrl t&gt;   </a:t>
          </a:r>
          <a:r>
            <a:rPr lang="en-US" sz="1100" i="1" baseline="0"/>
            <a:t>or</a:t>
          </a:r>
          <a:r>
            <a:rPr lang="en-US" sz="1100" baseline="0"/>
            <a:t>   Insert &gt; Table</a:t>
          </a:r>
        </a:p>
        <a:p>
          <a:endParaRPr lang="en-US" sz="1100" baseline="0"/>
        </a:p>
        <a:p>
          <a:r>
            <a:rPr lang="en-US" sz="1100" baseline="0"/>
            <a:t>You will see the green "marching ants" run around the borders of the data going into the new table, as well as a the Create Table dialog box.  </a:t>
          </a:r>
        </a:p>
        <a:p>
          <a:endParaRPr lang="en-US" sz="1100" baseline="0"/>
        </a:p>
        <a:p>
          <a:r>
            <a:rPr lang="en-US" sz="1100" baseline="0"/>
            <a:t>Make sure the "My table has headers" is checked.</a:t>
          </a:r>
        </a:p>
        <a:p>
          <a:endParaRPr lang="en-US" sz="1100" baseline="0"/>
        </a:p>
        <a:p>
          <a:r>
            <a:rPr lang="en-US" sz="1100" baseline="0"/>
            <a:t>Click "OK"</a:t>
          </a:r>
        </a:p>
        <a:p>
          <a:endParaRPr lang="en-US" sz="1100" baseline="0"/>
        </a:p>
        <a:p>
          <a:r>
            <a:rPr lang="en-US" sz="1100" baseline="0"/>
            <a:t>Notice in the name box (above cell A1), the table is called Table1.  Rename it in the Name Manager.  </a:t>
          </a:r>
        </a:p>
        <a:p>
          <a:r>
            <a:rPr lang="en-US" sz="1100" baseline="0"/>
            <a:t>(Formulas &gt; Name Manager.)</a:t>
          </a:r>
        </a:p>
      </xdr:txBody>
    </xdr:sp>
    <xdr:clientData/>
  </xdr:twoCellAnchor>
  <xdr:twoCellAnchor>
    <xdr:from>
      <xdr:col>3</xdr:col>
      <xdr:colOff>733425</xdr:colOff>
      <xdr:row>22</xdr:row>
      <xdr:rowOff>47625</xdr:rowOff>
    </xdr:from>
    <xdr:to>
      <xdr:col>8</xdr:col>
      <xdr:colOff>628650</xdr:colOff>
      <xdr:row>37</xdr:row>
      <xdr:rowOff>38100</xdr:rowOff>
    </xdr:to>
    <xdr:sp macro="" textlink="">
      <xdr:nvSpPr>
        <xdr:cNvPr id="4" name="TextBox 3"/>
        <xdr:cNvSpPr txBox="1"/>
      </xdr:nvSpPr>
      <xdr:spPr>
        <a:xfrm>
          <a:off x="4095750" y="4791075"/>
          <a:ext cx="3914775" cy="31337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2</a:t>
          </a:r>
          <a:r>
            <a:rPr lang="en-US" sz="1100" baseline="0"/>
            <a:t> - </a:t>
          </a:r>
          <a:r>
            <a:rPr lang="en-US" sz="1100"/>
            <a:t>Format Table:</a:t>
          </a:r>
        </a:p>
        <a:p>
          <a:endParaRPr lang="en-US" sz="1100"/>
        </a:p>
        <a:p>
          <a:r>
            <a:rPr lang="en-US" sz="1100"/>
            <a:t>Click anywhere</a:t>
          </a:r>
          <a:r>
            <a:rPr lang="en-US" sz="1100" baseline="0"/>
            <a:t> in the Table and notice the new "Table Tools" Design tab appears.  Click on Design.</a:t>
          </a:r>
        </a:p>
        <a:p>
          <a:endParaRPr lang="en-US" sz="1100" baseline="0"/>
        </a:p>
        <a:p>
          <a:r>
            <a:rPr lang="en-US" sz="1100" baseline="0"/>
            <a:t>Change the colors by clicking on a design in the upper right corner</a:t>
          </a:r>
        </a:p>
        <a:p>
          <a:endParaRPr lang="en-US" sz="1100" baseline="0"/>
        </a:p>
        <a:p>
          <a:r>
            <a:rPr lang="en-US" sz="1100" baseline="0"/>
            <a:t>Click on a "down" arrow in the Header Row.  Sort table by this field.</a:t>
          </a:r>
        </a:p>
        <a:p>
          <a:endParaRPr lang="en-US" sz="1100" baseline="0"/>
        </a:p>
        <a:p>
          <a:r>
            <a:rPr lang="en-US" sz="1100" baseline="0"/>
            <a:t>In Row 19, add a new item cols A:H, press Enter.  What happens?</a:t>
          </a:r>
        </a:p>
        <a:p>
          <a:endParaRPr lang="en-US" sz="1100" baseline="0"/>
        </a:p>
        <a:p>
          <a:r>
            <a:rPr lang="en-US" sz="1100" baseline="0"/>
            <a:t>Finally, convert the Table back to an array by: </a:t>
          </a:r>
        </a:p>
        <a:p>
          <a:r>
            <a:rPr lang="en-US" sz="1100" baseline="0"/>
            <a:t>Table Tools &gt; Design &gt; Tools &gt; Convert to Range</a:t>
          </a:r>
        </a:p>
        <a:p>
          <a:r>
            <a:rPr lang="en-US" sz="1100" baseline="0"/>
            <a:t>It will be formatted like a Table, but it is really a range.</a:t>
          </a:r>
        </a:p>
      </xdr:txBody>
    </xdr:sp>
    <xdr:clientData/>
  </xdr:twoCellAnchor>
  <xdr:twoCellAnchor>
    <xdr:from>
      <xdr:col>8</xdr:col>
      <xdr:colOff>657225</xdr:colOff>
      <xdr:row>11</xdr:row>
      <xdr:rowOff>142874</xdr:rowOff>
    </xdr:from>
    <xdr:to>
      <xdr:col>15</xdr:col>
      <xdr:colOff>600075</xdr:colOff>
      <xdr:row>18</xdr:row>
      <xdr:rowOff>114300</xdr:rowOff>
    </xdr:to>
    <xdr:sp macro="" textlink="">
      <xdr:nvSpPr>
        <xdr:cNvPr id="5" name="TextBox 4"/>
        <xdr:cNvSpPr txBox="1"/>
      </xdr:nvSpPr>
      <xdr:spPr>
        <a:xfrm>
          <a:off x="8039100" y="2505074"/>
          <a:ext cx="4743450" cy="15049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Why use Tables?</a:t>
          </a:r>
        </a:p>
        <a:p>
          <a:r>
            <a:rPr lang="en-US" sz="1100"/>
            <a:t>Easy filtering and sorting</a:t>
          </a:r>
        </a:p>
        <a:p>
          <a:r>
            <a:rPr lang="en-US" sz="1100"/>
            <a:t>Quick formatting</a:t>
          </a:r>
        </a:p>
        <a:p>
          <a:r>
            <a:rPr lang="en-US" sz="1100"/>
            <a:t>Easy to add rows</a:t>
          </a:r>
          <a:r>
            <a:rPr lang="en-US" sz="1100" baseline="0"/>
            <a:t> or columns to the Table; new data is </a:t>
          </a:r>
        </a:p>
        <a:p>
          <a:r>
            <a:rPr lang="en-US" sz="1100" baseline="0"/>
            <a:t>         immediately "seen" by functions and PivotTables using Tables.</a:t>
          </a:r>
        </a:p>
        <a:p>
          <a:r>
            <a:rPr lang="en-US" sz="1100" baseline="0"/>
            <a:t>Table nomenclature (advanced topic).</a:t>
          </a:r>
        </a:p>
        <a:p>
          <a:r>
            <a:rPr lang="en-US" sz="1100" baseline="0"/>
            <a:t>Charts update automatically when data is updated.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5</xdr:row>
      <xdr:rowOff>57150</xdr:rowOff>
    </xdr:from>
    <xdr:to>
      <xdr:col>10</xdr:col>
      <xdr:colOff>1457325</xdr:colOff>
      <xdr:row>20</xdr:row>
      <xdr:rowOff>85725</xdr:rowOff>
    </xdr:to>
    <xdr:sp macro="" textlink="">
      <xdr:nvSpPr>
        <xdr:cNvPr id="2" name="TextBox 1"/>
        <xdr:cNvSpPr txBox="1"/>
      </xdr:nvSpPr>
      <xdr:spPr>
        <a:xfrm>
          <a:off x="5276850" y="914400"/>
          <a:ext cx="4191000" cy="26003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Pivot Tables</a:t>
          </a:r>
          <a:r>
            <a:rPr lang="en-US" sz="1100" baseline="0"/>
            <a:t> are a powerful way to analyze your data.</a:t>
          </a:r>
        </a:p>
        <a:p>
          <a:r>
            <a:rPr lang="en-US" sz="1100" baseline="0"/>
            <a:t>The hardest thing is to ask the right question in English, </a:t>
          </a:r>
        </a:p>
        <a:p>
          <a:r>
            <a:rPr lang="en-US" sz="1100" baseline="0"/>
            <a:t>and then translate that into representing it in Excel. </a:t>
          </a:r>
        </a:p>
        <a:p>
          <a:endParaRPr lang="en-US" sz="1100" baseline="0"/>
        </a:p>
        <a:p>
          <a:r>
            <a:rPr lang="en-US" sz="1100" baseline="0"/>
            <a:t>They can quickly sum up data by any column:</a:t>
          </a:r>
        </a:p>
        <a:p>
          <a:r>
            <a:rPr lang="en-US" sz="1100" baseline="0"/>
            <a:t>    - How many cookies did each Scout sell?</a:t>
          </a:r>
        </a:p>
        <a:p>
          <a:r>
            <a:rPr lang="en-US" sz="1100" baseline="0"/>
            <a:t>    - Which cookie was the most popular?</a:t>
          </a:r>
        </a:p>
        <a:p>
          <a:r>
            <a:rPr lang="en-US" sz="1100" baseline="0"/>
            <a:t>    - Which troop sold the most cookies?</a:t>
          </a:r>
        </a:p>
        <a:p>
          <a:endParaRPr lang="en-US" sz="1100" baseline="0"/>
        </a:p>
        <a:p>
          <a:r>
            <a:rPr lang="en-US" sz="1100" baseline="0"/>
            <a:t>Use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 (or tabular) form: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C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ells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arranged in rows and columns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No blank rows or columns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Headers are in the first row.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Make sure headers are descriptive.</a:t>
          </a:r>
          <a:endParaRPr lang="en-US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5</xdr:row>
      <xdr:rowOff>76200</xdr:rowOff>
    </xdr:from>
    <xdr:to>
      <xdr:col>11</xdr:col>
      <xdr:colOff>657226</xdr:colOff>
      <xdr:row>8</xdr:row>
      <xdr:rowOff>104775</xdr:rowOff>
    </xdr:to>
    <xdr:sp macro="" textlink="">
      <xdr:nvSpPr>
        <xdr:cNvPr id="2" name="TextBox 1"/>
        <xdr:cNvSpPr txBox="1"/>
      </xdr:nvSpPr>
      <xdr:spPr>
        <a:xfrm>
          <a:off x="3819526" y="933450"/>
          <a:ext cx="4400550" cy="5429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The Library offers</a:t>
          </a:r>
          <a:r>
            <a:rPr lang="en-US" sz="1100" baseline="0"/>
            <a:t> an entire class devoted to Pivot Tables, but these exercises will get you started.</a:t>
          </a:r>
          <a:endParaRPr lang="en-US" sz="1100"/>
        </a:p>
      </xdr:txBody>
    </xdr:sp>
    <xdr:clientData/>
  </xdr:twoCellAnchor>
  <xdr:twoCellAnchor>
    <xdr:from>
      <xdr:col>5</xdr:col>
      <xdr:colOff>381000</xdr:colOff>
      <xdr:row>9</xdr:row>
      <xdr:rowOff>38100</xdr:rowOff>
    </xdr:from>
    <xdr:to>
      <xdr:col>11</xdr:col>
      <xdr:colOff>647700</xdr:colOff>
      <xdr:row>21</xdr:row>
      <xdr:rowOff>142875</xdr:rowOff>
    </xdr:to>
    <xdr:sp macro="" textlink="">
      <xdr:nvSpPr>
        <xdr:cNvPr id="3" name="TextBox 2"/>
        <xdr:cNvSpPr txBox="1"/>
      </xdr:nvSpPr>
      <xdr:spPr>
        <a:xfrm>
          <a:off x="3829050" y="1581150"/>
          <a:ext cx="4381500" cy="2676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Excercise 1:</a:t>
          </a:r>
        </a:p>
        <a:p>
          <a:r>
            <a:rPr lang="en-US" sz="1100"/>
            <a:t>Select</a:t>
          </a:r>
          <a:r>
            <a:rPr lang="en-US" sz="1100" baseline="0"/>
            <a:t> the data and headers (A6:E119) and make it a Table.</a:t>
          </a:r>
        </a:p>
        <a:p>
          <a:r>
            <a:rPr lang="en-US" sz="1100" baseline="0"/>
            <a:t>Rename the Table if you want.</a:t>
          </a:r>
        </a:p>
        <a:p>
          <a:endParaRPr lang="en-US" sz="1100" baseline="0"/>
        </a:p>
        <a:p>
          <a:r>
            <a:rPr lang="en-US" sz="1100" baseline="0"/>
            <a:t>Click somewhere in the Table,     Insert &gt; Pivot Table.</a:t>
          </a:r>
        </a:p>
        <a:p>
          <a:endParaRPr lang="en-US" sz="1100" baseline="0"/>
        </a:p>
        <a:p>
          <a:r>
            <a:rPr lang="en-US" sz="1100" baseline="0"/>
            <a:t>Make sure the Table/Range points to your Table.</a:t>
          </a:r>
        </a:p>
        <a:p>
          <a:endParaRPr lang="en-US" sz="1100" baseline="0"/>
        </a:p>
        <a:p>
          <a:r>
            <a:rPr lang="en-US" sz="1100" baseline="0"/>
            <a:t>Click in Cell G24 in this tab, and then click "Existing Worksheet" in the Create PivotTable dialog box.</a:t>
          </a:r>
        </a:p>
        <a:p>
          <a:endParaRPr lang="en-US" sz="1100" baseline="0"/>
        </a:p>
        <a:p>
          <a:r>
            <a:rPr lang="en-US" sz="1100" baseline="0"/>
            <a:t>In the PivotTable Fields box, drag "Troop down to the Rows box, and Qty down to the Values box.  Click &lt;Enter&gt;.</a:t>
          </a:r>
        </a:p>
        <a:p>
          <a:endParaRPr lang="en-US" sz="1100" baseline="0"/>
        </a:p>
        <a:p>
          <a:r>
            <a:rPr lang="en-US" sz="1100" baseline="0"/>
            <a:t>Double click "Row Fields", and rename it to "Troop".</a:t>
          </a:r>
        </a:p>
      </xdr:txBody>
    </xdr:sp>
    <xdr:clientData/>
  </xdr:twoCellAnchor>
  <xdr:twoCellAnchor editAs="oneCell">
    <xdr:from>
      <xdr:col>12</xdr:col>
      <xdr:colOff>247650</xdr:colOff>
      <xdr:row>5</xdr:row>
      <xdr:rowOff>66674</xdr:rowOff>
    </xdr:from>
    <xdr:to>
      <xdr:col>15</xdr:col>
      <xdr:colOff>589613</xdr:colOff>
      <xdr:row>14</xdr:row>
      <xdr:rowOff>152867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23924"/>
          <a:ext cx="2399363" cy="214359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12</xdr:col>
      <xdr:colOff>266700</xdr:colOff>
      <xdr:row>15</xdr:row>
      <xdr:rowOff>95251</xdr:rowOff>
    </xdr:from>
    <xdr:to>
      <xdr:col>14</xdr:col>
      <xdr:colOff>411644</xdr:colOff>
      <xdr:row>38</xdr:row>
      <xdr:rowOff>323851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3181351"/>
          <a:ext cx="1516544" cy="417195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9525</xdr:rowOff>
    </xdr:from>
    <xdr:to>
      <xdr:col>9</xdr:col>
      <xdr:colOff>485775</xdr:colOff>
      <xdr:row>17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ha Nelson, Skokie Public Library" refreshedDate="43051.544669675925" createdVersion="6" refreshedVersion="6" minRefreshableVersion="3" recordCount="113">
  <cacheSource type="worksheet">
    <worksheetSource ref="B6:F119" sheet="Pivot Table Intro"/>
  </cacheSource>
  <cacheFields count="5">
    <cacheField name="Troop" numFmtId="0">
      <sharedItems containsSemiMixedTypes="0" containsString="0" containsNumber="1" containsInteger="1" minValue="34" maxValue="4554" count="5">
        <n v="34"/>
        <n v="35"/>
        <n v="44"/>
        <n v="446"/>
        <n v="4554"/>
      </sharedItems>
    </cacheField>
    <cacheField name="Scout" numFmtId="0">
      <sharedItems count="13">
        <s v="Alondra Huerta"/>
        <s v="Cesare Valle"/>
        <s v="Mary Porterfield"/>
        <s v="Maria Hoffman"/>
        <s v="Marge Fletcher"/>
        <s v="Sophie Lace"/>
        <s v="Juanita Ferguson"/>
        <s v="Marga Cerda"/>
        <s v="Mary Walker"/>
        <s v="Hyon Breeden"/>
        <s v="Alma Sherwood"/>
        <s v="Ann Negron"/>
        <s v="Cecilia Theriot"/>
      </sharedItems>
    </cacheField>
    <cacheField name="Customer" numFmtId="0">
      <sharedItems containsSemiMixedTypes="0" containsString="0" containsNumber="1" containsInteger="1" minValue="1220" maxValue="9030"/>
    </cacheField>
    <cacheField name="Cookie" numFmtId="0">
      <sharedItems count="9">
        <s v="Samoas"/>
        <s v="Tagalongs"/>
        <s v="Toffee-tastic"/>
        <s v="Trefoils"/>
        <s v="Savannah Smiles"/>
        <s v="Thin Mints"/>
        <s v="Do-si-dos"/>
        <s v="S'mores"/>
        <s v="S mores"/>
      </sharedItems>
    </cacheField>
    <cacheField name="Qty" numFmtId="2">
      <sharedItems containsSemiMixedTypes="0" containsString="0" containsNumber="1" containsInteger="1" minValue="1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">
  <r>
    <x v="0"/>
    <x v="0"/>
    <n v="3567"/>
    <x v="0"/>
    <n v="6"/>
  </r>
  <r>
    <x v="0"/>
    <x v="0"/>
    <n v="3567"/>
    <x v="1"/>
    <n v="3"/>
  </r>
  <r>
    <x v="0"/>
    <x v="1"/>
    <n v="6365"/>
    <x v="2"/>
    <n v="2"/>
  </r>
  <r>
    <x v="0"/>
    <x v="1"/>
    <n v="6365"/>
    <x v="2"/>
    <n v="2"/>
  </r>
  <r>
    <x v="0"/>
    <x v="2"/>
    <n v="3090"/>
    <x v="3"/>
    <n v="5"/>
  </r>
  <r>
    <x v="0"/>
    <x v="2"/>
    <n v="3090"/>
    <x v="4"/>
    <n v="2"/>
  </r>
  <r>
    <x v="0"/>
    <x v="2"/>
    <n v="3090"/>
    <x v="5"/>
    <n v="3"/>
  </r>
  <r>
    <x v="1"/>
    <x v="3"/>
    <n v="9030"/>
    <x v="5"/>
    <n v="1"/>
  </r>
  <r>
    <x v="1"/>
    <x v="3"/>
    <n v="9030"/>
    <x v="6"/>
    <n v="2"/>
  </r>
  <r>
    <x v="1"/>
    <x v="3"/>
    <n v="9030"/>
    <x v="4"/>
    <n v="4"/>
  </r>
  <r>
    <x v="1"/>
    <x v="4"/>
    <n v="4410"/>
    <x v="1"/>
    <n v="4"/>
  </r>
  <r>
    <x v="1"/>
    <x v="4"/>
    <n v="4410"/>
    <x v="6"/>
    <n v="2"/>
  </r>
  <r>
    <x v="1"/>
    <x v="4"/>
    <n v="4410"/>
    <x v="7"/>
    <n v="6"/>
  </r>
  <r>
    <x v="1"/>
    <x v="4"/>
    <n v="5720"/>
    <x v="1"/>
    <n v="4"/>
  </r>
  <r>
    <x v="1"/>
    <x v="4"/>
    <n v="5720"/>
    <x v="6"/>
    <n v="2"/>
  </r>
  <r>
    <x v="1"/>
    <x v="4"/>
    <n v="5720"/>
    <x v="8"/>
    <n v="6"/>
  </r>
  <r>
    <x v="1"/>
    <x v="4"/>
    <n v="5640"/>
    <x v="1"/>
    <n v="7"/>
  </r>
  <r>
    <x v="1"/>
    <x v="4"/>
    <n v="5640"/>
    <x v="3"/>
    <n v="4"/>
  </r>
  <r>
    <x v="1"/>
    <x v="4"/>
    <n v="5640"/>
    <x v="6"/>
    <n v="5"/>
  </r>
  <r>
    <x v="1"/>
    <x v="5"/>
    <n v="4840"/>
    <x v="5"/>
    <n v="5"/>
  </r>
  <r>
    <x v="1"/>
    <x v="5"/>
    <n v="4840"/>
    <x v="3"/>
    <n v="3"/>
  </r>
  <r>
    <x v="1"/>
    <x v="5"/>
    <n v="4840"/>
    <x v="4"/>
    <n v="6"/>
  </r>
  <r>
    <x v="1"/>
    <x v="5"/>
    <n v="4840"/>
    <x v="2"/>
    <n v="2"/>
  </r>
  <r>
    <x v="1"/>
    <x v="5"/>
    <n v="4840"/>
    <x v="8"/>
    <n v="1"/>
  </r>
  <r>
    <x v="1"/>
    <x v="5"/>
    <n v="2960"/>
    <x v="5"/>
    <n v="4"/>
  </r>
  <r>
    <x v="1"/>
    <x v="5"/>
    <n v="2960"/>
    <x v="1"/>
    <n v="9"/>
  </r>
  <r>
    <x v="1"/>
    <x v="5"/>
    <n v="2960"/>
    <x v="6"/>
    <n v="14"/>
  </r>
  <r>
    <x v="1"/>
    <x v="5"/>
    <n v="2960"/>
    <x v="8"/>
    <n v="6"/>
  </r>
  <r>
    <x v="1"/>
    <x v="5"/>
    <n v="5670"/>
    <x v="5"/>
    <n v="6"/>
  </r>
  <r>
    <x v="1"/>
    <x v="5"/>
    <n v="5670"/>
    <x v="0"/>
    <n v="3"/>
  </r>
  <r>
    <x v="1"/>
    <x v="5"/>
    <n v="5670"/>
    <x v="3"/>
    <n v="8"/>
  </r>
  <r>
    <x v="1"/>
    <x v="5"/>
    <n v="5670"/>
    <x v="6"/>
    <n v="5"/>
  </r>
  <r>
    <x v="2"/>
    <x v="6"/>
    <n v="6789"/>
    <x v="6"/>
    <n v="3"/>
  </r>
  <r>
    <x v="2"/>
    <x v="6"/>
    <n v="6789"/>
    <x v="4"/>
    <n v="4"/>
  </r>
  <r>
    <x v="2"/>
    <x v="6"/>
    <n v="6789"/>
    <x v="2"/>
    <n v="2"/>
  </r>
  <r>
    <x v="2"/>
    <x v="7"/>
    <n v="4888"/>
    <x v="1"/>
    <n v="1"/>
  </r>
  <r>
    <x v="2"/>
    <x v="7"/>
    <n v="4888"/>
    <x v="6"/>
    <n v="1"/>
  </r>
  <r>
    <x v="2"/>
    <x v="7"/>
    <n v="4888"/>
    <x v="4"/>
    <n v="1"/>
  </r>
  <r>
    <x v="2"/>
    <x v="7"/>
    <n v="4888"/>
    <x v="2"/>
    <n v="1"/>
  </r>
  <r>
    <x v="2"/>
    <x v="7"/>
    <n v="4888"/>
    <x v="8"/>
    <n v="1"/>
  </r>
  <r>
    <x v="3"/>
    <x v="8"/>
    <n v="6730"/>
    <x v="5"/>
    <n v="1"/>
  </r>
  <r>
    <x v="3"/>
    <x v="8"/>
    <n v="6730"/>
    <x v="6"/>
    <n v="2"/>
  </r>
  <r>
    <x v="3"/>
    <x v="8"/>
    <n v="6730"/>
    <x v="4"/>
    <n v="4"/>
  </r>
  <r>
    <x v="3"/>
    <x v="9"/>
    <n v="7440"/>
    <x v="1"/>
    <n v="4"/>
  </r>
  <r>
    <x v="3"/>
    <x v="9"/>
    <n v="7440"/>
    <x v="6"/>
    <n v="2"/>
  </r>
  <r>
    <x v="3"/>
    <x v="9"/>
    <n v="7440"/>
    <x v="8"/>
    <n v="6"/>
  </r>
  <r>
    <x v="3"/>
    <x v="9"/>
    <n v="7440"/>
    <x v="1"/>
    <n v="4"/>
  </r>
  <r>
    <x v="3"/>
    <x v="9"/>
    <n v="7440"/>
    <x v="6"/>
    <n v="2"/>
  </r>
  <r>
    <x v="3"/>
    <x v="9"/>
    <n v="7440"/>
    <x v="8"/>
    <n v="6"/>
  </r>
  <r>
    <x v="3"/>
    <x v="9"/>
    <n v="7440"/>
    <x v="1"/>
    <n v="7"/>
  </r>
  <r>
    <x v="3"/>
    <x v="9"/>
    <n v="7440"/>
    <x v="3"/>
    <n v="4"/>
  </r>
  <r>
    <x v="3"/>
    <x v="9"/>
    <n v="5640"/>
    <x v="6"/>
    <n v="5"/>
  </r>
  <r>
    <x v="3"/>
    <x v="10"/>
    <n v="6680"/>
    <x v="5"/>
    <n v="5"/>
  </r>
  <r>
    <x v="3"/>
    <x v="10"/>
    <n v="6680"/>
    <x v="3"/>
    <n v="3"/>
  </r>
  <r>
    <x v="3"/>
    <x v="10"/>
    <n v="6680"/>
    <x v="4"/>
    <n v="6"/>
  </r>
  <r>
    <x v="3"/>
    <x v="10"/>
    <n v="6680"/>
    <x v="2"/>
    <n v="2"/>
  </r>
  <r>
    <x v="3"/>
    <x v="10"/>
    <n v="6680"/>
    <x v="8"/>
    <n v="1"/>
  </r>
  <r>
    <x v="3"/>
    <x v="10"/>
    <n v="1720"/>
    <x v="5"/>
    <n v="4"/>
  </r>
  <r>
    <x v="3"/>
    <x v="10"/>
    <n v="1720"/>
    <x v="1"/>
    <n v="9"/>
  </r>
  <r>
    <x v="3"/>
    <x v="10"/>
    <n v="1720"/>
    <x v="6"/>
    <n v="10"/>
  </r>
  <r>
    <x v="3"/>
    <x v="10"/>
    <n v="1720"/>
    <x v="8"/>
    <n v="6"/>
  </r>
  <r>
    <x v="3"/>
    <x v="10"/>
    <n v="1220"/>
    <x v="5"/>
    <n v="6"/>
  </r>
  <r>
    <x v="3"/>
    <x v="10"/>
    <n v="1220"/>
    <x v="0"/>
    <n v="3"/>
  </r>
  <r>
    <x v="3"/>
    <x v="10"/>
    <n v="1220"/>
    <x v="3"/>
    <n v="8"/>
  </r>
  <r>
    <x v="3"/>
    <x v="10"/>
    <n v="1220"/>
    <x v="6"/>
    <n v="5"/>
  </r>
  <r>
    <x v="4"/>
    <x v="11"/>
    <n v="8820"/>
    <x v="5"/>
    <n v="4"/>
  </r>
  <r>
    <x v="4"/>
    <x v="11"/>
    <n v="8820"/>
    <x v="0"/>
    <n v="3"/>
  </r>
  <r>
    <x v="4"/>
    <x v="11"/>
    <n v="8820"/>
    <x v="1"/>
    <n v="5"/>
  </r>
  <r>
    <x v="4"/>
    <x v="11"/>
    <n v="8820"/>
    <x v="3"/>
    <n v="3"/>
  </r>
  <r>
    <x v="4"/>
    <x v="11"/>
    <n v="8820"/>
    <x v="6"/>
    <n v="2"/>
  </r>
  <r>
    <x v="4"/>
    <x v="11"/>
    <n v="8820"/>
    <x v="4"/>
    <n v="6"/>
  </r>
  <r>
    <x v="4"/>
    <x v="11"/>
    <n v="8820"/>
    <x v="2"/>
    <n v="7"/>
  </r>
  <r>
    <x v="4"/>
    <x v="11"/>
    <n v="8820"/>
    <x v="8"/>
    <n v="1"/>
  </r>
  <r>
    <x v="4"/>
    <x v="11"/>
    <n v="3578"/>
    <x v="0"/>
    <n v="2"/>
  </r>
  <r>
    <x v="4"/>
    <x v="11"/>
    <n v="3578"/>
    <x v="1"/>
    <n v="3"/>
  </r>
  <r>
    <x v="4"/>
    <x v="11"/>
    <n v="3578"/>
    <x v="3"/>
    <n v="2"/>
  </r>
  <r>
    <x v="4"/>
    <x v="11"/>
    <n v="3578"/>
    <x v="6"/>
    <n v="3"/>
  </r>
  <r>
    <x v="4"/>
    <x v="11"/>
    <n v="3578"/>
    <x v="4"/>
    <n v="2"/>
  </r>
  <r>
    <x v="4"/>
    <x v="11"/>
    <n v="3578"/>
    <x v="2"/>
    <n v="3"/>
  </r>
  <r>
    <x v="4"/>
    <x v="11"/>
    <n v="3578"/>
    <x v="8"/>
    <n v="2"/>
  </r>
  <r>
    <x v="4"/>
    <x v="11"/>
    <n v="4742"/>
    <x v="1"/>
    <n v="5"/>
  </r>
  <r>
    <x v="4"/>
    <x v="11"/>
    <n v="4742"/>
    <x v="3"/>
    <n v="3"/>
  </r>
  <r>
    <x v="4"/>
    <x v="11"/>
    <n v="4742"/>
    <x v="8"/>
    <n v="4"/>
  </r>
  <r>
    <x v="4"/>
    <x v="11"/>
    <n v="3789"/>
    <x v="6"/>
    <n v="4"/>
  </r>
  <r>
    <x v="4"/>
    <x v="11"/>
    <n v="3789"/>
    <x v="4"/>
    <n v="3"/>
  </r>
  <r>
    <x v="4"/>
    <x v="11"/>
    <n v="7630"/>
    <x v="3"/>
    <n v="1"/>
  </r>
  <r>
    <x v="4"/>
    <x v="11"/>
    <n v="7630"/>
    <x v="6"/>
    <n v="1"/>
  </r>
  <r>
    <x v="4"/>
    <x v="11"/>
    <n v="7630"/>
    <x v="8"/>
    <n v="1"/>
  </r>
  <r>
    <x v="4"/>
    <x v="11"/>
    <n v="6780"/>
    <x v="5"/>
    <n v="10"/>
  </r>
  <r>
    <x v="4"/>
    <x v="11"/>
    <n v="6780"/>
    <x v="0"/>
    <n v="2"/>
  </r>
  <r>
    <x v="4"/>
    <x v="11"/>
    <n v="6780"/>
    <x v="2"/>
    <n v="2"/>
  </r>
  <r>
    <x v="4"/>
    <x v="11"/>
    <n v="6780"/>
    <x v="8"/>
    <n v="1"/>
  </r>
  <r>
    <x v="4"/>
    <x v="11"/>
    <n v="3578"/>
    <x v="0"/>
    <n v="4"/>
  </r>
  <r>
    <x v="4"/>
    <x v="11"/>
    <n v="7960"/>
    <x v="1"/>
    <n v="4"/>
  </r>
  <r>
    <x v="4"/>
    <x v="12"/>
    <n v="3120"/>
    <x v="5"/>
    <n v="1"/>
  </r>
  <r>
    <x v="4"/>
    <x v="12"/>
    <n v="3120"/>
    <x v="0"/>
    <n v="1"/>
  </r>
  <r>
    <x v="4"/>
    <x v="12"/>
    <n v="3120"/>
    <x v="1"/>
    <n v="1"/>
  </r>
  <r>
    <x v="4"/>
    <x v="12"/>
    <n v="3120"/>
    <x v="3"/>
    <n v="1"/>
  </r>
  <r>
    <x v="4"/>
    <x v="12"/>
    <n v="3120"/>
    <x v="6"/>
    <n v="1"/>
  </r>
  <r>
    <x v="4"/>
    <x v="12"/>
    <n v="7120"/>
    <x v="5"/>
    <n v="2"/>
  </r>
  <r>
    <x v="4"/>
    <x v="12"/>
    <n v="7120"/>
    <x v="0"/>
    <n v="2"/>
  </r>
  <r>
    <x v="4"/>
    <x v="12"/>
    <n v="7120"/>
    <x v="3"/>
    <n v="2"/>
  </r>
  <r>
    <x v="4"/>
    <x v="12"/>
    <n v="7120"/>
    <x v="4"/>
    <n v="2"/>
  </r>
  <r>
    <x v="4"/>
    <x v="12"/>
    <n v="7120"/>
    <x v="8"/>
    <n v="2"/>
  </r>
  <r>
    <x v="4"/>
    <x v="12"/>
    <n v="8020"/>
    <x v="5"/>
    <n v="5"/>
  </r>
  <r>
    <x v="4"/>
    <x v="12"/>
    <n v="8020"/>
    <x v="1"/>
    <n v="2"/>
  </r>
  <r>
    <x v="4"/>
    <x v="12"/>
    <n v="8020"/>
    <x v="3"/>
    <n v="3"/>
  </r>
  <r>
    <x v="4"/>
    <x v="12"/>
    <n v="8020"/>
    <x v="4"/>
    <n v="6"/>
  </r>
  <r>
    <x v="4"/>
    <x v="12"/>
    <n v="7990"/>
    <x v="5"/>
    <n v="3"/>
  </r>
  <r>
    <x v="4"/>
    <x v="12"/>
    <n v="7990"/>
    <x v="3"/>
    <n v="5"/>
  </r>
  <r>
    <x v="4"/>
    <x v="12"/>
    <n v="7990"/>
    <x v="8"/>
    <n v="3"/>
  </r>
  <r>
    <x v="4"/>
    <x v="12"/>
    <n v="1370"/>
    <x v="2"/>
    <n v="2"/>
  </r>
  <r>
    <x v="4"/>
    <x v="12"/>
    <n v="1370"/>
    <x v="8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Troop, Scout">
  <location ref="K25:L44" firstHeaderRow="1" firstDataRow="1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14">
        <item x="10"/>
        <item x="0"/>
        <item x="11"/>
        <item x="12"/>
        <item x="1"/>
        <item x="9"/>
        <item x="6"/>
        <item x="7"/>
        <item x="4"/>
        <item x="3"/>
        <item x="2"/>
        <item x="8"/>
        <item x="5"/>
        <item t="default"/>
      </items>
    </pivotField>
    <pivotField showAll="0"/>
    <pivotField showAll="0"/>
    <pivotField dataField="1" showAll="0"/>
  </pivotFields>
  <rowFields count="2">
    <field x="0"/>
    <field x="1"/>
  </rowFields>
  <rowItems count="19">
    <i>
      <x/>
    </i>
    <i r="1">
      <x v="1"/>
    </i>
    <i r="1">
      <x v="4"/>
    </i>
    <i r="1">
      <x v="10"/>
    </i>
    <i>
      <x v="1"/>
    </i>
    <i r="1">
      <x v="8"/>
    </i>
    <i r="1">
      <x v="9"/>
    </i>
    <i r="1">
      <x v="12"/>
    </i>
    <i>
      <x v="2"/>
    </i>
    <i r="1">
      <x v="6"/>
    </i>
    <i r="1">
      <x v="7"/>
    </i>
    <i>
      <x v="3"/>
    </i>
    <i r="1">
      <x/>
    </i>
    <i r="1">
      <x v="5"/>
    </i>
    <i r="1">
      <x v="11"/>
    </i>
    <i>
      <x v="4"/>
    </i>
    <i r="1">
      <x v="2"/>
    </i>
    <i r="1">
      <x v="3"/>
    </i>
    <i t="grand">
      <x/>
    </i>
  </rowItems>
  <colItems count="1">
    <i/>
  </colItems>
  <dataFields count="1">
    <dataField name="Qty of Boxes" fld="4" baseField="0" baseItem="0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cout">
  <location ref="H34:I48" firstHeaderRow="1" firstDataRow="1" firstDataCol="1"/>
  <pivotFields count="5">
    <pivotField showAll="0">
      <items count="6">
        <item x="0"/>
        <item x="1"/>
        <item x="2"/>
        <item x="3"/>
        <item x="4"/>
        <item t="default"/>
      </items>
    </pivotField>
    <pivotField axis="axisRow" showAll="0">
      <items count="14">
        <item x="10"/>
        <item x="0"/>
        <item x="11"/>
        <item x="12"/>
        <item x="1"/>
        <item x="9"/>
        <item x="6"/>
        <item x="7"/>
        <item x="4"/>
        <item x="3"/>
        <item x="2"/>
        <item x="8"/>
        <item x="5"/>
        <item t="default"/>
      </items>
    </pivotField>
    <pivotField showAll="0"/>
    <pivotField showAll="0"/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Qty" fld="4" baseField="0" baseItem="3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Troop">
  <location ref="H24:I30" firstHeaderRow="1" firstDataRow="1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Qty" fld="4" baseField="0" baseItem="3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showHeaders="0" outline="1" outlineData="1" multipleFieldFilters="0">
  <location ref="K56:L66" firstHeaderRow="1" firstDataRow="1" firstDataCol="1"/>
  <pivotFields count="5">
    <pivotField showAll="0"/>
    <pivotField showAll="0"/>
    <pivotField showAll="0"/>
    <pivotField axis="axisRow" showAll="0">
      <items count="10">
        <item x="6"/>
        <item x="8"/>
        <item x="0"/>
        <item x="4"/>
        <item x="7"/>
        <item x="1"/>
        <item x="5"/>
        <item x="2"/>
        <item x="3"/>
        <item t="default"/>
      </items>
    </pivotField>
    <pivotField dataField="1" numFmtId="2"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Qty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 rowHeaderCaption="Cookies">
  <location ref="A5:B15" firstHeaderRow="1" firstDataRow="1" firstDataCol="1"/>
  <pivotFields count="5">
    <pivotField showAll="0"/>
    <pivotField showAll="0"/>
    <pivotField showAll="0"/>
    <pivotField axis="axisRow" showAll="0">
      <items count="10">
        <item x="6"/>
        <item x="8"/>
        <item x="0"/>
        <item x="4"/>
        <item x="7"/>
        <item x="1"/>
        <item x="5"/>
        <item x="2"/>
        <item x="3"/>
        <item t="default"/>
      </items>
    </pivotField>
    <pivotField dataField="1" numFmtId="2"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Qty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Normal="100" workbookViewId="0">
      <selection activeCell="E10" sqref="E10"/>
    </sheetView>
  </sheetViews>
  <sheetFormatPr defaultRowHeight="16.5" x14ac:dyDescent="0.3"/>
  <sheetData>
    <row r="1" spans="1:9" x14ac:dyDescent="0.3">
      <c r="A1" s="50" t="s">
        <v>1</v>
      </c>
      <c r="B1" s="51"/>
      <c r="C1" s="51"/>
      <c r="D1" s="51"/>
      <c r="E1" s="51"/>
      <c r="F1" s="51"/>
      <c r="G1" s="51"/>
      <c r="H1" s="51"/>
      <c r="I1" s="51"/>
    </row>
    <row r="2" spans="1:9" x14ac:dyDescent="0.3">
      <c r="A2" s="51"/>
      <c r="B2" s="51"/>
      <c r="C2" s="51"/>
      <c r="D2" s="51"/>
      <c r="E2" s="51"/>
      <c r="F2" s="51"/>
      <c r="G2" s="51"/>
      <c r="H2" s="51"/>
      <c r="I2" s="51"/>
    </row>
    <row r="3" spans="1:9" x14ac:dyDescent="0.3">
      <c r="A3" s="51"/>
      <c r="B3" s="51"/>
      <c r="C3" s="51"/>
      <c r="D3" s="51"/>
      <c r="E3" s="51"/>
      <c r="F3" s="51"/>
      <c r="G3" s="51"/>
      <c r="H3" s="51"/>
      <c r="I3" s="51"/>
    </row>
    <row r="9" spans="1:9" x14ac:dyDescent="0.3">
      <c r="C9" s="53" t="s">
        <v>93</v>
      </c>
      <c r="D9" s="53"/>
      <c r="E9" s="52">
        <v>42788</v>
      </c>
      <c r="F9" s="52"/>
    </row>
  </sheetData>
  <mergeCells count="3">
    <mergeCell ref="A1:I3"/>
    <mergeCell ref="E9:F9"/>
    <mergeCell ref="C9:D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L22" sqref="L22"/>
    </sheetView>
  </sheetViews>
  <sheetFormatPr defaultRowHeight="16.5" x14ac:dyDescent="0.3"/>
  <sheetData>
    <row r="1" spans="1:14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</sheetData>
  <mergeCells count="1">
    <mergeCell ref="A1:N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95" zoomScaleNormal="95" workbookViewId="0">
      <selection activeCell="K34" sqref="K34"/>
    </sheetView>
  </sheetViews>
  <sheetFormatPr defaultRowHeight="16.5" x14ac:dyDescent="0.3"/>
  <cols>
    <col min="1" max="1" width="11.5" bestFit="1" customWidth="1"/>
    <col min="2" max="2" width="10.25" bestFit="1" customWidth="1"/>
    <col min="3" max="3" width="10.75" bestFit="1" customWidth="1"/>
    <col min="4" max="4" width="6.125" customWidth="1"/>
  </cols>
  <sheetData>
    <row r="1" spans="1:15" x14ac:dyDescent="0.3">
      <c r="A1" s="54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3">
      <c r="K4" t="s">
        <v>0</v>
      </c>
      <c r="L4" t="s">
        <v>0</v>
      </c>
    </row>
    <row r="5" spans="1:15" s="1" customFormat="1" ht="34.5" x14ac:dyDescent="0.45">
      <c r="A5" s="55" t="s">
        <v>4</v>
      </c>
      <c r="B5" s="55"/>
      <c r="C5" s="55"/>
    </row>
    <row r="6" spans="1:15" s="1" customFormat="1" ht="22.5" customHeight="1" x14ac:dyDescent="0.45">
      <c r="A6" s="9"/>
      <c r="B6" s="9"/>
      <c r="C6" s="9"/>
    </row>
    <row r="7" spans="1:15" s="1" customFormat="1" ht="22.5" customHeight="1" x14ac:dyDescent="0.45">
      <c r="A7" s="9"/>
      <c r="B7" s="9"/>
      <c r="C7" s="9"/>
    </row>
    <row r="8" spans="1:15" x14ac:dyDescent="0.3">
      <c r="A8" s="3"/>
      <c r="B8" s="4"/>
    </row>
    <row r="9" spans="1:15" x14ac:dyDescent="0.3">
      <c r="A9" t="s">
        <v>5</v>
      </c>
      <c r="B9" s="8" t="s">
        <v>6</v>
      </c>
      <c r="C9" s="7" t="s">
        <v>7</v>
      </c>
      <c r="D9" t="s">
        <v>8</v>
      </c>
      <c r="E9" t="s">
        <v>15</v>
      </c>
      <c r="F9" t="s">
        <v>16</v>
      </c>
      <c r="G9" s="6" t="s">
        <v>27</v>
      </c>
      <c r="H9" t="s">
        <v>9</v>
      </c>
    </row>
    <row r="10" spans="1:15" x14ac:dyDescent="0.3">
      <c r="A10" t="s">
        <v>10</v>
      </c>
      <c r="B10" t="s">
        <v>14</v>
      </c>
      <c r="C10" t="s">
        <v>13</v>
      </c>
      <c r="D10" s="5">
        <v>40.950000000000003</v>
      </c>
      <c r="E10" t="s">
        <v>17</v>
      </c>
      <c r="F10" t="s">
        <v>18</v>
      </c>
      <c r="G10">
        <v>1</v>
      </c>
      <c r="H10">
        <v>4</v>
      </c>
    </row>
    <row r="11" spans="1:15" x14ac:dyDescent="0.3">
      <c r="A11" t="s">
        <v>45</v>
      </c>
      <c r="B11" t="s">
        <v>55</v>
      </c>
      <c r="C11" t="s">
        <v>56</v>
      </c>
      <c r="D11" s="5">
        <v>13.9</v>
      </c>
      <c r="E11" t="s">
        <v>57</v>
      </c>
      <c r="F11" t="s">
        <v>0</v>
      </c>
      <c r="G11">
        <v>1</v>
      </c>
      <c r="H11">
        <v>5</v>
      </c>
    </row>
    <row r="12" spans="1:15" x14ac:dyDescent="0.3">
      <c r="A12" t="s">
        <v>10</v>
      </c>
      <c r="B12" t="s">
        <v>19</v>
      </c>
      <c r="C12" t="s">
        <v>13</v>
      </c>
      <c r="D12" s="5">
        <v>40.950000000000003</v>
      </c>
      <c r="E12" t="s">
        <v>20</v>
      </c>
      <c r="F12" t="s">
        <v>18</v>
      </c>
      <c r="G12">
        <v>1</v>
      </c>
      <c r="H12">
        <v>2</v>
      </c>
    </row>
    <row r="13" spans="1:15" x14ac:dyDescent="0.3">
      <c r="A13" t="s">
        <v>12</v>
      </c>
      <c r="B13" t="s">
        <v>21</v>
      </c>
      <c r="C13" t="s">
        <v>22</v>
      </c>
      <c r="D13">
        <v>4</v>
      </c>
      <c r="E13" t="s">
        <v>23</v>
      </c>
      <c r="F13">
        <v>1</v>
      </c>
      <c r="G13">
        <v>12</v>
      </c>
      <c r="H13">
        <v>5</v>
      </c>
    </row>
    <row r="14" spans="1:15" x14ac:dyDescent="0.3">
      <c r="A14" t="s">
        <v>12</v>
      </c>
      <c r="B14" t="s">
        <v>24</v>
      </c>
      <c r="C14" t="s">
        <v>25</v>
      </c>
      <c r="D14">
        <v>4.59</v>
      </c>
      <c r="E14" t="s">
        <v>26</v>
      </c>
      <c r="F14">
        <v>1</v>
      </c>
      <c r="G14">
        <v>1</v>
      </c>
      <c r="H14">
        <v>12</v>
      </c>
    </row>
    <row r="15" spans="1:15" x14ac:dyDescent="0.3">
      <c r="A15" t="s">
        <v>50</v>
      </c>
      <c r="B15" t="s">
        <v>51</v>
      </c>
      <c r="C15" t="s">
        <v>52</v>
      </c>
      <c r="D15">
        <v>7.44</v>
      </c>
      <c r="E15" t="s">
        <v>53</v>
      </c>
      <c r="F15" t="s">
        <v>54</v>
      </c>
      <c r="G15">
        <v>1</v>
      </c>
      <c r="H15">
        <v>4</v>
      </c>
    </row>
    <row r="16" spans="1:15" x14ac:dyDescent="0.3">
      <c r="A16" t="s">
        <v>12</v>
      </c>
      <c r="B16" t="s">
        <v>28</v>
      </c>
      <c r="C16" t="s">
        <v>29</v>
      </c>
      <c r="D16">
        <v>7.49</v>
      </c>
      <c r="E16" t="s">
        <v>30</v>
      </c>
      <c r="F16" t="s">
        <v>31</v>
      </c>
      <c r="G16">
        <v>250</v>
      </c>
      <c r="H16">
        <v>5</v>
      </c>
    </row>
    <row r="17" spans="1:8" x14ac:dyDescent="0.3">
      <c r="A17" t="s">
        <v>12</v>
      </c>
      <c r="B17" t="s">
        <v>32</v>
      </c>
      <c r="C17" t="s">
        <v>33</v>
      </c>
      <c r="D17">
        <v>6.99</v>
      </c>
      <c r="E17" t="s">
        <v>31</v>
      </c>
      <c r="F17" t="s">
        <v>31</v>
      </c>
      <c r="G17">
        <v>100</v>
      </c>
      <c r="H17">
        <v>7</v>
      </c>
    </row>
    <row r="18" spans="1:8" x14ac:dyDescent="0.3">
      <c r="A18" t="s">
        <v>11</v>
      </c>
      <c r="B18" t="s">
        <v>37</v>
      </c>
      <c r="C18" t="s">
        <v>34</v>
      </c>
      <c r="D18">
        <v>112.99</v>
      </c>
      <c r="E18" t="s">
        <v>35</v>
      </c>
      <c r="F18" t="s">
        <v>36</v>
      </c>
      <c r="G18">
        <v>1</v>
      </c>
      <c r="H18">
        <v>3</v>
      </c>
    </row>
    <row r="19" spans="1:8" x14ac:dyDescent="0.3">
      <c r="A19" t="s">
        <v>11</v>
      </c>
      <c r="B19" t="s">
        <v>38</v>
      </c>
      <c r="C19" t="s">
        <v>39</v>
      </c>
      <c r="D19">
        <v>547</v>
      </c>
      <c r="E19" t="s">
        <v>40</v>
      </c>
      <c r="F19" t="s">
        <v>41</v>
      </c>
      <c r="G19">
        <v>1</v>
      </c>
      <c r="H19">
        <v>1</v>
      </c>
    </row>
    <row r="20" spans="1:8" x14ac:dyDescent="0.3">
      <c r="A20" t="s">
        <v>11</v>
      </c>
      <c r="B20" t="s">
        <v>42</v>
      </c>
      <c r="C20" t="s">
        <v>43</v>
      </c>
      <c r="D20">
        <v>129</v>
      </c>
      <c r="E20" t="s">
        <v>40</v>
      </c>
      <c r="F20" t="s">
        <v>44</v>
      </c>
      <c r="G20">
        <v>1</v>
      </c>
      <c r="H20">
        <v>2</v>
      </c>
    </row>
    <row r="21" spans="1:8" x14ac:dyDescent="0.3">
      <c r="A21" t="s">
        <v>45</v>
      </c>
      <c r="B21" t="s">
        <v>46</v>
      </c>
      <c r="C21" t="s">
        <v>47</v>
      </c>
      <c r="D21">
        <v>0.98</v>
      </c>
      <c r="E21" t="s">
        <v>48</v>
      </c>
      <c r="F21" t="s">
        <v>49</v>
      </c>
      <c r="G21">
        <v>1</v>
      </c>
      <c r="H21">
        <v>145</v>
      </c>
    </row>
    <row r="22" spans="1:8" x14ac:dyDescent="0.3">
      <c r="A22" t="s">
        <v>50</v>
      </c>
      <c r="B22" t="s">
        <v>58</v>
      </c>
      <c r="C22" t="s">
        <v>59</v>
      </c>
      <c r="D22">
        <v>6.3</v>
      </c>
      <c r="E22" t="s">
        <v>20</v>
      </c>
      <c r="F22" t="s">
        <v>0</v>
      </c>
      <c r="G22">
        <v>1</v>
      </c>
      <c r="H22">
        <v>3</v>
      </c>
    </row>
  </sheetData>
  <mergeCells count="2">
    <mergeCell ref="A1:O3"/>
    <mergeCell ref="A5:C5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G9" sqref="G9"/>
    </sheetView>
  </sheetViews>
  <sheetFormatPr defaultRowHeight="16.5" x14ac:dyDescent="0.3"/>
  <cols>
    <col min="1" max="1" width="4.375" customWidth="1"/>
    <col min="2" max="2" width="6.75" customWidth="1"/>
    <col min="3" max="3" width="11.5" customWidth="1"/>
    <col min="5" max="5" width="7.75" style="13" customWidth="1"/>
    <col min="6" max="6" width="9" style="16" customWidth="1"/>
    <col min="7" max="9" width="9" style="10"/>
  </cols>
  <sheetData>
    <row r="1" spans="1:17" x14ac:dyDescent="0.3">
      <c r="A1" s="54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9"/>
      <c r="P1" s="59"/>
      <c r="Q1" s="59"/>
    </row>
    <row r="2" spans="1:17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9"/>
      <c r="P2" s="59"/>
      <c r="Q2" s="59"/>
    </row>
    <row r="3" spans="1:17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9"/>
      <c r="P3" s="59"/>
      <c r="Q3" s="59"/>
    </row>
    <row r="5" spans="1:17" ht="17.25" thickBot="1" x14ac:dyDescent="0.35">
      <c r="G5" s="10" t="s">
        <v>0</v>
      </c>
    </row>
    <row r="6" spans="1:17" ht="17.25" thickBot="1" x14ac:dyDescent="0.35">
      <c r="B6" s="56" t="s">
        <v>61</v>
      </c>
      <c r="C6" s="57"/>
      <c r="D6" s="57"/>
      <c r="E6" s="57"/>
      <c r="F6" s="58"/>
    </row>
    <row r="8" spans="1:17" ht="45.75" x14ac:dyDescent="0.3">
      <c r="B8" s="11" t="s">
        <v>62</v>
      </c>
      <c r="C8" s="11" t="s">
        <v>63</v>
      </c>
      <c r="D8" s="11" t="s">
        <v>64</v>
      </c>
      <c r="E8" s="14" t="s">
        <v>65</v>
      </c>
      <c r="F8" s="17" t="s">
        <v>66</v>
      </c>
      <c r="G8" s="11" t="s">
        <v>85</v>
      </c>
      <c r="H8" s="11" t="s">
        <v>86</v>
      </c>
      <c r="I8" s="12" t="s">
        <v>87</v>
      </c>
    </row>
    <row r="9" spans="1:17" x14ac:dyDescent="0.3">
      <c r="B9" s="10">
        <v>4523</v>
      </c>
      <c r="C9" s="10" t="s">
        <v>67</v>
      </c>
      <c r="D9" s="10" t="s">
        <v>80</v>
      </c>
      <c r="E9" s="15">
        <v>17.23</v>
      </c>
      <c r="F9" s="18">
        <v>0.02</v>
      </c>
      <c r="G9" s="10">
        <f>ROUND(E9*F9,2)</f>
        <v>0.34</v>
      </c>
      <c r="H9" s="15">
        <f>E9+G9</f>
        <v>17.57</v>
      </c>
      <c r="I9" s="15">
        <f>ROUND(E9*F9,2)+E9</f>
        <v>17.57</v>
      </c>
    </row>
    <row r="10" spans="1:17" x14ac:dyDescent="0.3">
      <c r="B10" s="10">
        <v>5536</v>
      </c>
      <c r="C10" s="10" t="s">
        <v>68</v>
      </c>
      <c r="D10" s="10" t="s">
        <v>2</v>
      </c>
      <c r="E10" s="15">
        <v>14.3</v>
      </c>
      <c r="F10" s="18">
        <v>2.4E-2</v>
      </c>
    </row>
    <row r="11" spans="1:17" x14ac:dyDescent="0.3">
      <c r="B11" s="10">
        <v>4512</v>
      </c>
      <c r="C11" s="10" t="s">
        <v>69</v>
      </c>
      <c r="D11" s="10" t="s">
        <v>2</v>
      </c>
      <c r="E11" s="15">
        <v>10.5</v>
      </c>
      <c r="F11" s="18">
        <v>0.01</v>
      </c>
    </row>
    <row r="12" spans="1:17" x14ac:dyDescent="0.3">
      <c r="B12" s="10">
        <v>7456</v>
      </c>
      <c r="C12" s="10" t="s">
        <v>70</v>
      </c>
      <c r="D12" s="10" t="s">
        <v>82</v>
      </c>
      <c r="E12" s="15">
        <v>14.5</v>
      </c>
      <c r="F12" s="18">
        <v>2.5000000000000001E-4</v>
      </c>
    </row>
    <row r="13" spans="1:17" x14ac:dyDescent="0.3">
      <c r="B13" s="10">
        <v>6887</v>
      </c>
      <c r="C13" s="10" t="s">
        <v>71</v>
      </c>
      <c r="D13" s="10" t="s">
        <v>82</v>
      </c>
      <c r="E13" s="15">
        <v>12</v>
      </c>
      <c r="F13" s="18">
        <v>2.8000000000000001E-2</v>
      </c>
    </row>
    <row r="14" spans="1:17" x14ac:dyDescent="0.3">
      <c r="B14" s="10">
        <v>3472</v>
      </c>
      <c r="C14" s="10" t="s">
        <v>72</v>
      </c>
      <c r="D14" s="10" t="s">
        <v>80</v>
      </c>
      <c r="E14" s="15">
        <v>18.5</v>
      </c>
      <c r="F14" s="18">
        <v>1.0999999999999999E-2</v>
      </c>
    </row>
    <row r="15" spans="1:17" x14ac:dyDescent="0.3">
      <c r="B15" s="10">
        <v>5685</v>
      </c>
      <c r="C15" s="10" t="s">
        <v>73</v>
      </c>
      <c r="D15" s="10" t="s">
        <v>83</v>
      </c>
      <c r="E15" s="15">
        <v>14.88</v>
      </c>
      <c r="F15" s="18">
        <v>0.04</v>
      </c>
    </row>
    <row r="16" spans="1:17" x14ac:dyDescent="0.3">
      <c r="B16" s="10">
        <v>2668</v>
      </c>
      <c r="C16" s="10" t="s">
        <v>74</v>
      </c>
      <c r="D16" s="10" t="s">
        <v>84</v>
      </c>
      <c r="E16" s="15">
        <v>18.5</v>
      </c>
      <c r="F16" s="18">
        <v>2.1999999999999999E-2</v>
      </c>
    </row>
    <row r="17" spans="2:6" x14ac:dyDescent="0.3">
      <c r="B17" s="10">
        <v>5674</v>
      </c>
      <c r="C17" s="10" t="s">
        <v>75</v>
      </c>
      <c r="D17" s="10" t="s">
        <v>80</v>
      </c>
      <c r="E17" s="15">
        <v>23.4</v>
      </c>
      <c r="F17" s="18">
        <v>2.1000000000000001E-2</v>
      </c>
    </row>
    <row r="18" spans="2:6" x14ac:dyDescent="0.3">
      <c r="B18" s="10">
        <v>5887</v>
      </c>
      <c r="C18" s="10" t="s">
        <v>76</v>
      </c>
      <c r="D18" s="10" t="s">
        <v>81</v>
      </c>
      <c r="E18" s="15">
        <v>24.32</v>
      </c>
      <c r="F18" s="18">
        <v>0.02</v>
      </c>
    </row>
    <row r="19" spans="2:6" x14ac:dyDescent="0.3">
      <c r="B19" s="10">
        <v>6099</v>
      </c>
      <c r="C19" s="10" t="s">
        <v>77</v>
      </c>
      <c r="D19" s="10" t="s">
        <v>82</v>
      </c>
      <c r="E19" s="15">
        <v>11.97</v>
      </c>
      <c r="F19" s="18">
        <v>2.3E-2</v>
      </c>
    </row>
    <row r="20" spans="2:6" x14ac:dyDescent="0.3">
      <c r="B20" s="10">
        <v>8751</v>
      </c>
      <c r="C20" s="10" t="s">
        <v>78</v>
      </c>
      <c r="D20" s="10" t="s">
        <v>81</v>
      </c>
      <c r="E20" s="15">
        <v>22</v>
      </c>
      <c r="F20" s="18">
        <v>0.01</v>
      </c>
    </row>
    <row r="21" spans="2:6" x14ac:dyDescent="0.3">
      <c r="B21" s="10">
        <v>6774</v>
      </c>
      <c r="C21" s="10" t="s">
        <v>79</v>
      </c>
      <c r="D21" s="10" t="s">
        <v>83</v>
      </c>
      <c r="E21" s="15">
        <v>12.35</v>
      </c>
      <c r="F21" s="18">
        <v>2.1000000000000001E-2</v>
      </c>
    </row>
  </sheetData>
  <mergeCells count="3">
    <mergeCell ref="A1:N3"/>
    <mergeCell ref="B6:F6"/>
    <mergeCell ref="O1:Q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H9" sqref="H9"/>
    </sheetView>
  </sheetViews>
  <sheetFormatPr defaultRowHeight="16.5" x14ac:dyDescent="0.3"/>
  <cols>
    <col min="7" max="7" width="7" style="21" customWidth="1"/>
    <col min="8" max="8" width="5.625" customWidth="1"/>
    <col min="9" max="9" width="5.25" style="15" customWidth="1"/>
  </cols>
  <sheetData>
    <row r="1" spans="1:17" ht="16.5" customHeight="1" x14ac:dyDescent="0.3">
      <c r="A1" s="54" t="s">
        <v>92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9"/>
    </row>
    <row r="2" spans="1:17" ht="16.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9"/>
    </row>
    <row r="3" spans="1:17" ht="16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9"/>
    </row>
    <row r="4" spans="1:17" ht="16.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17.25" thickBot="1" x14ac:dyDescent="0.35">
      <c r="E5" s="13"/>
      <c r="F5" s="16"/>
      <c r="G5" s="19" t="s">
        <v>0</v>
      </c>
      <c r="H5" s="10"/>
    </row>
    <row r="6" spans="1:17" ht="17.25" thickBot="1" x14ac:dyDescent="0.35">
      <c r="B6" s="56" t="s">
        <v>61</v>
      </c>
      <c r="C6" s="57"/>
      <c r="D6" s="57"/>
      <c r="E6" s="57"/>
      <c r="F6" s="58"/>
      <c r="G6" s="19"/>
      <c r="H6" s="10"/>
      <c r="I6" s="60" t="s">
        <v>89</v>
      </c>
      <c r="J6" s="60"/>
      <c r="K6" s="22">
        <v>1.4999999999999999E-2</v>
      </c>
    </row>
    <row r="7" spans="1:17" x14ac:dyDescent="0.3">
      <c r="E7" s="13"/>
      <c r="F7" s="16"/>
      <c r="G7" s="19"/>
      <c r="H7" s="10"/>
    </row>
    <row r="8" spans="1:17" ht="45.75" x14ac:dyDescent="0.3">
      <c r="B8" s="11" t="s">
        <v>62</v>
      </c>
      <c r="C8" s="11" t="s">
        <v>63</v>
      </c>
      <c r="D8" s="11" t="s">
        <v>64</v>
      </c>
      <c r="E8" s="14" t="s">
        <v>65</v>
      </c>
      <c r="F8" s="17" t="s">
        <v>66</v>
      </c>
      <c r="G8" s="20" t="s">
        <v>85</v>
      </c>
      <c r="H8" s="12" t="s">
        <v>88</v>
      </c>
      <c r="I8" s="23" t="s">
        <v>90</v>
      </c>
      <c r="J8" s="11" t="s">
        <v>91</v>
      </c>
    </row>
    <row r="9" spans="1:17" x14ac:dyDescent="0.3">
      <c r="B9" s="10">
        <v>4523</v>
      </c>
      <c r="C9" s="10" t="s">
        <v>67</v>
      </c>
      <c r="D9" s="10" t="s">
        <v>80</v>
      </c>
      <c r="E9" s="15">
        <v>17.23</v>
      </c>
      <c r="F9" s="18">
        <v>0.02</v>
      </c>
      <c r="G9" s="19">
        <f>ROUND(E9*F9,2)</f>
        <v>0.34</v>
      </c>
      <c r="H9" s="15">
        <f>ROUND(E9*F9,2)+E9</f>
        <v>17.57</v>
      </c>
      <c r="I9" s="15">
        <f>K6*H9</f>
        <v>0.26355000000000001</v>
      </c>
      <c r="J9" s="15">
        <f>I9+H9</f>
        <v>17.833549999999999</v>
      </c>
      <c r="K9" s="10"/>
      <c r="L9" s="10"/>
      <c r="M9" s="10"/>
      <c r="N9" s="10"/>
    </row>
    <row r="10" spans="1:17" x14ac:dyDescent="0.3">
      <c r="B10" s="10">
        <v>5536</v>
      </c>
      <c r="C10" s="10" t="s">
        <v>68</v>
      </c>
      <c r="D10" s="10" t="s">
        <v>2</v>
      </c>
      <c r="E10" s="15">
        <v>14.3</v>
      </c>
      <c r="F10" s="18">
        <v>2.4E-2</v>
      </c>
      <c r="G10" s="19">
        <f t="shared" ref="G10:G21" si="0">ROUND(E10*F10,2)</f>
        <v>0.34</v>
      </c>
      <c r="H10" s="15">
        <f t="shared" ref="H10:H21" si="1">ROUND(E10*F10,2)+E10</f>
        <v>14.64</v>
      </c>
      <c r="J10" s="10"/>
      <c r="K10" s="10"/>
      <c r="L10" s="10"/>
      <c r="M10" s="10"/>
      <c r="N10" s="10"/>
    </row>
    <row r="11" spans="1:17" x14ac:dyDescent="0.3">
      <c r="B11" s="10">
        <v>4512</v>
      </c>
      <c r="C11" s="10" t="s">
        <v>69</v>
      </c>
      <c r="D11" s="10" t="s">
        <v>2</v>
      </c>
      <c r="E11" s="15">
        <v>10.5</v>
      </c>
      <c r="F11" s="18">
        <v>0.01</v>
      </c>
      <c r="G11" s="19">
        <f t="shared" si="0"/>
        <v>0.11</v>
      </c>
      <c r="H11" s="15">
        <f t="shared" si="1"/>
        <v>10.61</v>
      </c>
      <c r="J11" s="10"/>
      <c r="K11" s="10"/>
      <c r="L11" s="10"/>
      <c r="M11" s="10"/>
      <c r="N11" s="10"/>
    </row>
    <row r="12" spans="1:17" x14ac:dyDescent="0.3">
      <c r="B12" s="10">
        <v>7456</v>
      </c>
      <c r="C12" s="10" t="s">
        <v>70</v>
      </c>
      <c r="D12" s="10" t="s">
        <v>82</v>
      </c>
      <c r="E12" s="15">
        <v>14.5</v>
      </c>
      <c r="F12" s="18">
        <v>2.5000000000000001E-4</v>
      </c>
      <c r="G12" s="19">
        <f t="shared" si="0"/>
        <v>0</v>
      </c>
      <c r="H12" s="15">
        <f t="shared" si="1"/>
        <v>14.5</v>
      </c>
      <c r="J12" s="10"/>
      <c r="K12" s="10"/>
      <c r="L12" s="10"/>
      <c r="M12" s="10"/>
      <c r="N12" s="10"/>
    </row>
    <row r="13" spans="1:17" x14ac:dyDescent="0.3">
      <c r="B13" s="10">
        <v>6887</v>
      </c>
      <c r="C13" s="10" t="s">
        <v>71</v>
      </c>
      <c r="D13" s="10" t="s">
        <v>82</v>
      </c>
      <c r="E13" s="15">
        <v>12</v>
      </c>
      <c r="F13" s="18">
        <v>2.8000000000000001E-2</v>
      </c>
      <c r="G13" s="19">
        <f t="shared" si="0"/>
        <v>0.34</v>
      </c>
      <c r="H13" s="15">
        <f t="shared" si="1"/>
        <v>12.34</v>
      </c>
      <c r="J13" s="10"/>
      <c r="K13" s="10"/>
      <c r="L13" s="10"/>
      <c r="M13" s="10"/>
      <c r="N13" s="10"/>
    </row>
    <row r="14" spans="1:17" x14ac:dyDescent="0.3">
      <c r="B14" s="10">
        <v>3472</v>
      </c>
      <c r="C14" s="10" t="s">
        <v>72</v>
      </c>
      <c r="D14" s="10" t="s">
        <v>80</v>
      </c>
      <c r="E14" s="15">
        <v>18.5</v>
      </c>
      <c r="F14" s="18">
        <v>1.0999999999999999E-2</v>
      </c>
      <c r="G14" s="19">
        <f t="shared" si="0"/>
        <v>0.2</v>
      </c>
      <c r="H14" s="15">
        <f t="shared" si="1"/>
        <v>18.7</v>
      </c>
      <c r="J14" s="10"/>
      <c r="K14" s="10"/>
      <c r="L14" s="10"/>
      <c r="M14" s="10"/>
      <c r="N14" s="10"/>
    </row>
    <row r="15" spans="1:17" x14ac:dyDescent="0.3">
      <c r="B15" s="10">
        <v>5685</v>
      </c>
      <c r="C15" s="10" t="s">
        <v>73</v>
      </c>
      <c r="D15" s="10" t="s">
        <v>83</v>
      </c>
      <c r="E15" s="15">
        <v>14.88</v>
      </c>
      <c r="F15" s="18">
        <v>0.04</v>
      </c>
      <c r="G15" s="19">
        <f t="shared" si="0"/>
        <v>0.6</v>
      </c>
      <c r="H15" s="15">
        <f t="shared" si="1"/>
        <v>15.48</v>
      </c>
      <c r="J15" s="10"/>
      <c r="K15" s="10"/>
      <c r="L15" s="10"/>
      <c r="M15" s="10"/>
      <c r="N15" s="10"/>
    </row>
    <row r="16" spans="1:17" x14ac:dyDescent="0.3">
      <c r="B16" s="10">
        <v>2668</v>
      </c>
      <c r="C16" s="10" t="s">
        <v>74</v>
      </c>
      <c r="D16" s="10" t="s">
        <v>84</v>
      </c>
      <c r="E16" s="15">
        <v>18.5</v>
      </c>
      <c r="F16" s="18">
        <v>2.1999999999999999E-2</v>
      </c>
      <c r="G16" s="19">
        <f t="shared" si="0"/>
        <v>0.41</v>
      </c>
      <c r="H16" s="15">
        <f t="shared" si="1"/>
        <v>18.91</v>
      </c>
      <c r="J16" s="10"/>
      <c r="K16" s="10"/>
      <c r="L16" s="10"/>
      <c r="M16" s="10"/>
      <c r="N16" s="10"/>
    </row>
    <row r="17" spans="2:14" x14ac:dyDescent="0.3">
      <c r="B17" s="10">
        <v>5674</v>
      </c>
      <c r="C17" s="10" t="s">
        <v>75</v>
      </c>
      <c r="D17" s="10" t="s">
        <v>80</v>
      </c>
      <c r="E17" s="15">
        <v>23.4</v>
      </c>
      <c r="F17" s="18">
        <v>2.1000000000000001E-2</v>
      </c>
      <c r="G17" s="19">
        <f t="shared" si="0"/>
        <v>0.49</v>
      </c>
      <c r="H17" s="15">
        <f t="shared" si="1"/>
        <v>23.889999999999997</v>
      </c>
      <c r="J17" s="10"/>
      <c r="K17" s="10"/>
      <c r="L17" s="10"/>
      <c r="M17" s="10"/>
      <c r="N17" s="10"/>
    </row>
    <row r="18" spans="2:14" x14ac:dyDescent="0.3">
      <c r="B18" s="10">
        <v>5887</v>
      </c>
      <c r="C18" s="10" t="s">
        <v>76</v>
      </c>
      <c r="D18" s="10" t="s">
        <v>81</v>
      </c>
      <c r="E18" s="15">
        <v>24.32</v>
      </c>
      <c r="F18" s="18">
        <v>0.02</v>
      </c>
      <c r="G18" s="19">
        <f t="shared" si="0"/>
        <v>0.49</v>
      </c>
      <c r="H18" s="15">
        <f t="shared" si="1"/>
        <v>24.81</v>
      </c>
      <c r="J18" s="10"/>
      <c r="K18" s="10"/>
      <c r="L18" s="10"/>
      <c r="M18" s="10"/>
      <c r="N18" s="10"/>
    </row>
    <row r="19" spans="2:14" x14ac:dyDescent="0.3">
      <c r="B19" s="10">
        <v>6099</v>
      </c>
      <c r="C19" s="10" t="s">
        <v>77</v>
      </c>
      <c r="D19" s="10" t="s">
        <v>82</v>
      </c>
      <c r="E19" s="15">
        <v>11.97</v>
      </c>
      <c r="F19" s="18">
        <v>2.3E-2</v>
      </c>
      <c r="G19" s="19">
        <f t="shared" si="0"/>
        <v>0.28000000000000003</v>
      </c>
      <c r="H19" s="15">
        <f t="shared" si="1"/>
        <v>12.25</v>
      </c>
      <c r="J19" s="10"/>
      <c r="K19" s="10"/>
      <c r="L19" s="10"/>
      <c r="M19" s="10"/>
      <c r="N19" s="10"/>
    </row>
    <row r="20" spans="2:14" x14ac:dyDescent="0.3">
      <c r="B20" s="10">
        <v>8751</v>
      </c>
      <c r="C20" s="10" t="s">
        <v>78</v>
      </c>
      <c r="D20" s="10" t="s">
        <v>81</v>
      </c>
      <c r="E20" s="15">
        <v>22</v>
      </c>
      <c r="F20" s="18">
        <v>0.01</v>
      </c>
      <c r="G20" s="19">
        <f t="shared" si="0"/>
        <v>0.22</v>
      </c>
      <c r="H20" s="15">
        <f t="shared" si="1"/>
        <v>22.22</v>
      </c>
      <c r="J20" s="10"/>
      <c r="K20" s="10"/>
      <c r="L20" s="10"/>
      <c r="M20" s="10"/>
      <c r="N20" s="10"/>
    </row>
    <row r="21" spans="2:14" x14ac:dyDescent="0.3">
      <c r="B21" s="10">
        <v>6774</v>
      </c>
      <c r="C21" s="10" t="s">
        <v>79</v>
      </c>
      <c r="D21" s="10" t="s">
        <v>83</v>
      </c>
      <c r="E21" s="15">
        <v>12.35</v>
      </c>
      <c r="F21" s="18">
        <v>2.1000000000000001E-2</v>
      </c>
      <c r="G21" s="19">
        <f t="shared" si="0"/>
        <v>0.26</v>
      </c>
      <c r="H21" s="15">
        <f t="shared" si="1"/>
        <v>12.61</v>
      </c>
      <c r="J21" s="10"/>
      <c r="K21" s="10"/>
      <c r="L21" s="10"/>
      <c r="M21" s="10"/>
      <c r="N21" s="10"/>
    </row>
    <row r="22" spans="2:14" x14ac:dyDescent="0.3">
      <c r="E22" s="13"/>
      <c r="F22" s="16"/>
      <c r="G22" s="19"/>
      <c r="H22" s="10"/>
    </row>
  </sheetData>
  <mergeCells count="4">
    <mergeCell ref="B6:F6"/>
    <mergeCell ref="I6:J6"/>
    <mergeCell ref="A1:P3"/>
    <mergeCell ref="Q1:Q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J36" sqref="J36"/>
    </sheetView>
  </sheetViews>
  <sheetFormatPr defaultRowHeight="16.5" x14ac:dyDescent="0.3"/>
  <cols>
    <col min="7" max="7" width="7" style="21" customWidth="1"/>
    <col min="8" max="8" width="5.625" customWidth="1"/>
    <col min="9" max="9" width="5.25" style="15" customWidth="1"/>
  </cols>
  <sheetData>
    <row r="1" spans="1:17" ht="16.5" customHeight="1" x14ac:dyDescent="0.3">
      <c r="A1" s="54" t="s">
        <v>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9"/>
    </row>
    <row r="2" spans="1:17" ht="16.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9"/>
    </row>
    <row r="3" spans="1:17" ht="16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9"/>
    </row>
    <row r="4" spans="1:17" ht="16.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17.25" thickBot="1" x14ac:dyDescent="0.35">
      <c r="E5" s="13"/>
      <c r="F5" s="16"/>
      <c r="G5" s="19" t="s">
        <v>0</v>
      </c>
      <c r="H5" s="10"/>
      <c r="J5" s="61">
        <f>SPL_ClassDate</f>
        <v>42788</v>
      </c>
      <c r="K5" s="62"/>
    </row>
    <row r="6" spans="1:17" ht="17.25" thickBot="1" x14ac:dyDescent="0.35">
      <c r="B6" s="56" t="s">
        <v>61</v>
      </c>
      <c r="C6" s="57"/>
      <c r="D6" s="57"/>
      <c r="E6" s="57"/>
      <c r="F6" s="58"/>
      <c r="G6" s="19"/>
      <c r="H6" s="10"/>
      <c r="I6" s="60" t="s">
        <v>89</v>
      </c>
      <c r="J6" s="60"/>
      <c r="K6" s="22">
        <v>1.4999999999999999E-2</v>
      </c>
    </row>
    <row r="7" spans="1:17" x14ac:dyDescent="0.3">
      <c r="E7" s="13"/>
      <c r="F7" s="16"/>
      <c r="G7" s="19"/>
      <c r="H7" s="10"/>
    </row>
    <row r="8" spans="1:17" ht="45.75" x14ac:dyDescent="0.3">
      <c r="B8" s="11" t="s">
        <v>62</v>
      </c>
      <c r="C8" s="11" t="s">
        <v>63</v>
      </c>
      <c r="D8" s="11" t="s">
        <v>64</v>
      </c>
      <c r="E8" s="14" t="s">
        <v>65</v>
      </c>
      <c r="F8" s="17" t="s">
        <v>66</v>
      </c>
      <c r="G8" s="20" t="s">
        <v>85</v>
      </c>
      <c r="H8" s="12" t="s">
        <v>88</v>
      </c>
      <c r="I8" s="23" t="s">
        <v>90</v>
      </c>
      <c r="J8" s="11" t="s">
        <v>91</v>
      </c>
    </row>
    <row r="9" spans="1:17" x14ac:dyDescent="0.3">
      <c r="B9" s="10">
        <v>4523</v>
      </c>
      <c r="C9" s="10" t="s">
        <v>67</v>
      </c>
      <c r="D9" s="10" t="s">
        <v>80</v>
      </c>
      <c r="E9" s="15">
        <v>17.23</v>
      </c>
      <c r="F9" s="18">
        <v>0.02</v>
      </c>
      <c r="G9" s="19">
        <f>ROUND(E9*F9,2)</f>
        <v>0.34</v>
      </c>
      <c r="H9" s="15">
        <f>ROUND(E9*F9,2)+E9</f>
        <v>17.57</v>
      </c>
      <c r="I9" s="15">
        <f>CostOfLiving*H9</f>
        <v>0.26355000000000001</v>
      </c>
      <c r="J9" s="15">
        <f>I9+H9</f>
        <v>17.833549999999999</v>
      </c>
      <c r="K9" s="10"/>
      <c r="L9" s="10"/>
      <c r="M9" s="10"/>
      <c r="N9" s="10"/>
    </row>
    <row r="10" spans="1:17" x14ac:dyDescent="0.3">
      <c r="B10" s="10">
        <v>5536</v>
      </c>
      <c r="C10" s="10" t="s">
        <v>68</v>
      </c>
      <c r="D10" s="10" t="s">
        <v>2</v>
      </c>
      <c r="E10" s="15">
        <v>14.3</v>
      </c>
      <c r="F10" s="18">
        <v>2.4E-2</v>
      </c>
      <c r="G10" s="19">
        <f t="shared" ref="G10:G21" si="0">ROUND(E10*F10,2)</f>
        <v>0.34</v>
      </c>
      <c r="H10" s="15">
        <f t="shared" ref="H10:H21" si="1">ROUND(E10*F10,2)+E10</f>
        <v>14.64</v>
      </c>
      <c r="J10" s="10"/>
      <c r="K10" s="10"/>
      <c r="L10" s="10"/>
      <c r="M10" s="10"/>
      <c r="N10" s="10"/>
    </row>
    <row r="11" spans="1:17" x14ac:dyDescent="0.3">
      <c r="B11" s="10">
        <v>4512</v>
      </c>
      <c r="C11" s="10" t="s">
        <v>69</v>
      </c>
      <c r="D11" s="10" t="s">
        <v>2</v>
      </c>
      <c r="E11" s="15">
        <v>10.5</v>
      </c>
      <c r="F11" s="18">
        <v>0.01</v>
      </c>
      <c r="G11" s="19">
        <f t="shared" si="0"/>
        <v>0.11</v>
      </c>
      <c r="H11" s="15">
        <f t="shared" si="1"/>
        <v>10.61</v>
      </c>
      <c r="J11" s="10"/>
      <c r="K11" s="10"/>
      <c r="L11" s="10"/>
      <c r="M11" s="10"/>
      <c r="N11" s="10"/>
    </row>
    <row r="12" spans="1:17" x14ac:dyDescent="0.3">
      <c r="B12" s="10">
        <v>7456</v>
      </c>
      <c r="C12" s="10" t="s">
        <v>70</v>
      </c>
      <c r="D12" s="10" t="s">
        <v>82</v>
      </c>
      <c r="E12" s="15">
        <v>14.5</v>
      </c>
      <c r="F12" s="18">
        <v>2.5000000000000001E-4</v>
      </c>
      <c r="G12" s="19">
        <f t="shared" si="0"/>
        <v>0</v>
      </c>
      <c r="H12" s="15">
        <f t="shared" si="1"/>
        <v>14.5</v>
      </c>
      <c r="J12" s="10"/>
      <c r="K12" s="10"/>
      <c r="L12" s="10"/>
      <c r="M12" s="10"/>
      <c r="N12" s="10"/>
    </row>
    <row r="13" spans="1:17" x14ac:dyDescent="0.3">
      <c r="B13" s="10">
        <v>6887</v>
      </c>
      <c r="C13" s="10" t="s">
        <v>71</v>
      </c>
      <c r="D13" s="10" t="s">
        <v>82</v>
      </c>
      <c r="E13" s="15">
        <v>12</v>
      </c>
      <c r="F13" s="18">
        <v>2.8000000000000001E-2</v>
      </c>
      <c r="G13" s="19">
        <f t="shared" si="0"/>
        <v>0.34</v>
      </c>
      <c r="H13" s="15">
        <f t="shared" si="1"/>
        <v>12.34</v>
      </c>
      <c r="J13" s="10"/>
      <c r="K13" s="10"/>
      <c r="L13" s="10"/>
      <c r="M13" s="10"/>
      <c r="N13" s="10"/>
    </row>
    <row r="14" spans="1:17" x14ac:dyDescent="0.3">
      <c r="B14" s="10">
        <v>3472</v>
      </c>
      <c r="C14" s="10" t="s">
        <v>72</v>
      </c>
      <c r="D14" s="10" t="s">
        <v>80</v>
      </c>
      <c r="E14" s="15">
        <v>18.5</v>
      </c>
      <c r="F14" s="18">
        <v>1.0999999999999999E-2</v>
      </c>
      <c r="G14" s="19">
        <f t="shared" si="0"/>
        <v>0.2</v>
      </c>
      <c r="H14" s="15">
        <f t="shared" si="1"/>
        <v>18.7</v>
      </c>
      <c r="J14" s="10"/>
      <c r="K14" s="10"/>
      <c r="L14" s="10"/>
      <c r="M14" s="10"/>
      <c r="N14" s="10"/>
    </row>
    <row r="15" spans="1:17" x14ac:dyDescent="0.3">
      <c r="B15" s="10">
        <v>5685</v>
      </c>
      <c r="C15" s="10" t="s">
        <v>73</v>
      </c>
      <c r="D15" s="10" t="s">
        <v>83</v>
      </c>
      <c r="E15" s="15">
        <v>14.88</v>
      </c>
      <c r="F15" s="18">
        <v>0.04</v>
      </c>
      <c r="G15" s="19">
        <f t="shared" si="0"/>
        <v>0.6</v>
      </c>
      <c r="H15" s="15">
        <f t="shared" si="1"/>
        <v>15.48</v>
      </c>
      <c r="J15" s="10"/>
      <c r="K15" s="10"/>
      <c r="L15" s="10"/>
      <c r="M15" s="10"/>
      <c r="N15" s="10"/>
    </row>
    <row r="16" spans="1:17" x14ac:dyDescent="0.3">
      <c r="B16" s="10">
        <v>2668</v>
      </c>
      <c r="C16" s="10" t="s">
        <v>74</v>
      </c>
      <c r="D16" s="10" t="s">
        <v>84</v>
      </c>
      <c r="E16" s="15">
        <v>18.5</v>
      </c>
      <c r="F16" s="18">
        <v>2.1999999999999999E-2</v>
      </c>
      <c r="G16" s="19">
        <f t="shared" si="0"/>
        <v>0.41</v>
      </c>
      <c r="H16" s="15">
        <f t="shared" si="1"/>
        <v>18.91</v>
      </c>
      <c r="J16" s="10"/>
      <c r="K16" s="10"/>
      <c r="L16" s="10"/>
      <c r="M16" s="10"/>
      <c r="N16" s="10"/>
    </row>
    <row r="17" spans="2:14" x14ac:dyDescent="0.3">
      <c r="B17" s="10">
        <v>5674</v>
      </c>
      <c r="C17" s="10" t="s">
        <v>75</v>
      </c>
      <c r="D17" s="10" t="s">
        <v>80</v>
      </c>
      <c r="E17" s="15">
        <v>23.4</v>
      </c>
      <c r="F17" s="18">
        <v>2.1000000000000001E-2</v>
      </c>
      <c r="G17" s="19">
        <f t="shared" si="0"/>
        <v>0.49</v>
      </c>
      <c r="H17" s="15">
        <f t="shared" si="1"/>
        <v>23.889999999999997</v>
      </c>
      <c r="J17" s="10"/>
      <c r="K17" s="10"/>
      <c r="L17" s="10"/>
      <c r="M17" s="10"/>
      <c r="N17" s="10"/>
    </row>
    <row r="18" spans="2:14" x14ac:dyDescent="0.3">
      <c r="B18" s="10">
        <v>5887</v>
      </c>
      <c r="C18" s="10" t="s">
        <v>76</v>
      </c>
      <c r="D18" s="10" t="s">
        <v>81</v>
      </c>
      <c r="E18" s="15">
        <v>24.32</v>
      </c>
      <c r="F18" s="18">
        <v>0.02</v>
      </c>
      <c r="G18" s="19">
        <f t="shared" si="0"/>
        <v>0.49</v>
      </c>
      <c r="H18" s="15">
        <f t="shared" si="1"/>
        <v>24.81</v>
      </c>
      <c r="J18" s="10"/>
      <c r="K18" s="10"/>
      <c r="L18" s="10"/>
      <c r="M18" s="10"/>
      <c r="N18" s="10"/>
    </row>
    <row r="19" spans="2:14" x14ac:dyDescent="0.3">
      <c r="B19" s="10">
        <v>6099</v>
      </c>
      <c r="C19" s="10" t="s">
        <v>77</v>
      </c>
      <c r="D19" s="10" t="s">
        <v>82</v>
      </c>
      <c r="E19" s="15">
        <v>11.97</v>
      </c>
      <c r="F19" s="18">
        <v>2.3E-2</v>
      </c>
      <c r="G19" s="19">
        <f t="shared" si="0"/>
        <v>0.28000000000000003</v>
      </c>
      <c r="H19" s="15">
        <f t="shared" si="1"/>
        <v>12.25</v>
      </c>
      <c r="J19" s="10"/>
      <c r="K19" s="10"/>
      <c r="L19" s="10"/>
      <c r="M19" s="10"/>
      <c r="N19" s="10"/>
    </row>
    <row r="20" spans="2:14" x14ac:dyDescent="0.3">
      <c r="B20" s="10">
        <v>8751</v>
      </c>
      <c r="C20" s="10" t="s">
        <v>78</v>
      </c>
      <c r="D20" s="10" t="s">
        <v>81</v>
      </c>
      <c r="E20" s="15">
        <v>22</v>
      </c>
      <c r="F20" s="18">
        <v>0.01</v>
      </c>
      <c r="G20" s="19">
        <f t="shared" si="0"/>
        <v>0.22</v>
      </c>
      <c r="H20" s="15">
        <f t="shared" si="1"/>
        <v>22.22</v>
      </c>
      <c r="J20" s="10"/>
      <c r="K20" s="10"/>
      <c r="L20" s="10"/>
      <c r="M20" s="10"/>
      <c r="N20" s="10"/>
    </row>
    <row r="21" spans="2:14" x14ac:dyDescent="0.3">
      <c r="B21" s="10">
        <v>6774</v>
      </c>
      <c r="C21" s="10" t="s">
        <v>79</v>
      </c>
      <c r="D21" s="10" t="s">
        <v>83</v>
      </c>
      <c r="E21" s="15">
        <v>12.35</v>
      </c>
      <c r="F21" s="18">
        <v>2.1000000000000001E-2</v>
      </c>
      <c r="G21" s="19">
        <f t="shared" si="0"/>
        <v>0.26</v>
      </c>
      <c r="H21" s="15">
        <f t="shared" si="1"/>
        <v>12.61</v>
      </c>
      <c r="J21" s="10"/>
      <c r="K21" s="10"/>
      <c r="L21" s="10"/>
      <c r="M21" s="10"/>
      <c r="N21" s="10"/>
    </row>
    <row r="22" spans="2:14" x14ac:dyDescent="0.3">
      <c r="E22" s="13"/>
      <c r="F22" s="16"/>
      <c r="G22" s="19"/>
      <c r="H22" s="10"/>
    </row>
  </sheetData>
  <mergeCells count="5">
    <mergeCell ref="A1:P3"/>
    <mergeCell ref="Q1:Q3"/>
    <mergeCell ref="B6:F6"/>
    <mergeCell ref="I6:J6"/>
    <mergeCell ref="J5:K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sqref="A1:P3"/>
    </sheetView>
  </sheetViews>
  <sheetFormatPr defaultRowHeight="16.5" x14ac:dyDescent="0.3"/>
  <cols>
    <col min="1" max="1" width="14.25" customWidth="1"/>
    <col min="2" max="2" width="14.5" customWidth="1"/>
    <col min="3" max="3" width="15.375" customWidth="1"/>
    <col min="4" max="4" width="11.5" customWidth="1"/>
    <col min="5" max="5" width="11.625" bestFit="1" customWidth="1"/>
    <col min="8" max="8" width="11.625" customWidth="1"/>
  </cols>
  <sheetData>
    <row r="1" spans="1:16" x14ac:dyDescent="0.3">
      <c r="A1" s="54" t="s">
        <v>95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x14ac:dyDescent="0.3">
      <c r="A4" s="25"/>
    </row>
    <row r="5" spans="1:16" x14ac:dyDescent="0.3">
      <c r="A5" s="26" t="s">
        <v>5</v>
      </c>
      <c r="B5" s="27" t="s">
        <v>6</v>
      </c>
      <c r="C5" s="28" t="s">
        <v>7</v>
      </c>
      <c r="D5" s="26" t="s">
        <v>8</v>
      </c>
      <c r="E5" s="26" t="s">
        <v>15</v>
      </c>
      <c r="F5" s="26" t="s">
        <v>16</v>
      </c>
      <c r="G5" s="29" t="s">
        <v>27</v>
      </c>
      <c r="H5" s="26" t="s">
        <v>9</v>
      </c>
    </row>
    <row r="6" spans="1:16" ht="17.25" x14ac:dyDescent="0.3">
      <c r="A6" s="30" t="s">
        <v>12</v>
      </c>
      <c r="B6" s="30" t="s">
        <v>28</v>
      </c>
      <c r="C6" s="30" t="s">
        <v>29</v>
      </c>
      <c r="D6" s="30">
        <v>7.49</v>
      </c>
      <c r="E6" s="30" t="s">
        <v>30</v>
      </c>
      <c r="F6" s="30" t="s">
        <v>31</v>
      </c>
      <c r="G6" s="30">
        <v>250</v>
      </c>
      <c r="H6" s="30">
        <v>5</v>
      </c>
    </row>
    <row r="7" spans="1:16" ht="17.25" x14ac:dyDescent="0.3">
      <c r="A7" s="30" t="s">
        <v>12</v>
      </c>
      <c r="B7" s="30" t="s">
        <v>32</v>
      </c>
      <c r="C7" s="30" t="s">
        <v>33</v>
      </c>
      <c r="D7" s="30">
        <v>6.99</v>
      </c>
      <c r="E7" s="30" t="s">
        <v>31</v>
      </c>
      <c r="F7" s="30" t="s">
        <v>31</v>
      </c>
      <c r="G7" s="30">
        <v>100</v>
      </c>
      <c r="H7" s="30">
        <v>7</v>
      </c>
    </row>
    <row r="8" spans="1:16" ht="17.25" x14ac:dyDescent="0.3">
      <c r="A8" s="30" t="s">
        <v>45</v>
      </c>
      <c r="B8" s="30" t="s">
        <v>46</v>
      </c>
      <c r="C8" s="30" t="s">
        <v>47</v>
      </c>
      <c r="D8" s="30">
        <v>0.98</v>
      </c>
      <c r="E8" s="30" t="s">
        <v>48</v>
      </c>
      <c r="F8" s="30" t="s">
        <v>49</v>
      </c>
      <c r="G8" s="30">
        <v>1</v>
      </c>
      <c r="H8" s="30">
        <v>145</v>
      </c>
    </row>
    <row r="9" spans="1:16" ht="17.25" x14ac:dyDescent="0.3">
      <c r="A9" s="30" t="s">
        <v>50</v>
      </c>
      <c r="B9" s="30" t="s">
        <v>51</v>
      </c>
      <c r="C9" s="30" t="s">
        <v>52</v>
      </c>
      <c r="D9" s="30">
        <v>7.44</v>
      </c>
      <c r="E9" s="30" t="s">
        <v>53</v>
      </c>
      <c r="F9" s="30" t="s">
        <v>54</v>
      </c>
      <c r="G9" s="30">
        <v>1</v>
      </c>
      <c r="H9" s="30">
        <v>4</v>
      </c>
    </row>
    <row r="10" spans="1:16" ht="17.25" x14ac:dyDescent="0.3">
      <c r="A10" s="30" t="s">
        <v>12</v>
      </c>
      <c r="B10" s="30" t="s">
        <v>24</v>
      </c>
      <c r="C10" s="30" t="s">
        <v>25</v>
      </c>
      <c r="D10" s="30">
        <v>4.59</v>
      </c>
      <c r="E10" s="30" t="s">
        <v>26</v>
      </c>
      <c r="F10" s="30">
        <v>1</v>
      </c>
      <c r="G10" s="30">
        <v>1</v>
      </c>
      <c r="H10" s="30">
        <v>12</v>
      </c>
    </row>
    <row r="11" spans="1:16" ht="17.25" x14ac:dyDescent="0.3">
      <c r="A11" s="30" t="s">
        <v>12</v>
      </c>
      <c r="B11" s="30" t="s">
        <v>21</v>
      </c>
      <c r="C11" s="30" t="s">
        <v>22</v>
      </c>
      <c r="D11" s="30">
        <v>4</v>
      </c>
      <c r="E11" s="30" t="s">
        <v>23</v>
      </c>
      <c r="F11" s="30">
        <v>1</v>
      </c>
      <c r="G11" s="30">
        <v>12</v>
      </c>
      <c r="H11" s="30">
        <v>5</v>
      </c>
    </row>
    <row r="12" spans="1:16" ht="17.25" x14ac:dyDescent="0.3">
      <c r="A12" s="30" t="s">
        <v>50</v>
      </c>
      <c r="B12" s="30" t="s">
        <v>58</v>
      </c>
      <c r="C12" s="30" t="s">
        <v>59</v>
      </c>
      <c r="D12" s="30">
        <v>6.3</v>
      </c>
      <c r="E12" s="30" t="s">
        <v>20</v>
      </c>
      <c r="F12" s="30" t="s">
        <v>0</v>
      </c>
      <c r="G12" s="30">
        <v>1</v>
      </c>
      <c r="H12" s="30">
        <v>3</v>
      </c>
    </row>
    <row r="13" spans="1:16" ht="17.25" x14ac:dyDescent="0.3">
      <c r="A13" s="30" t="s">
        <v>11</v>
      </c>
      <c r="B13" s="30" t="s">
        <v>38</v>
      </c>
      <c r="C13" s="30" t="s">
        <v>39</v>
      </c>
      <c r="D13" s="30">
        <v>547</v>
      </c>
      <c r="E13" s="30" t="s">
        <v>40</v>
      </c>
      <c r="F13" s="30" t="s">
        <v>41</v>
      </c>
      <c r="G13" s="30">
        <v>1</v>
      </c>
      <c r="H13" s="30">
        <v>1</v>
      </c>
    </row>
    <row r="14" spans="1:16" ht="17.25" x14ac:dyDescent="0.3">
      <c r="A14" s="30" t="s">
        <v>11</v>
      </c>
      <c r="B14" s="30" t="s">
        <v>42</v>
      </c>
      <c r="C14" s="30" t="s">
        <v>43</v>
      </c>
      <c r="D14" s="30">
        <v>129</v>
      </c>
      <c r="E14" s="30" t="s">
        <v>40</v>
      </c>
      <c r="F14" s="30" t="s">
        <v>44</v>
      </c>
      <c r="G14" s="30">
        <v>1</v>
      </c>
      <c r="H14" s="30">
        <v>2</v>
      </c>
    </row>
    <row r="15" spans="1:16" ht="17.25" x14ac:dyDescent="0.3">
      <c r="A15" s="30" t="s">
        <v>45</v>
      </c>
      <c r="B15" s="30" t="s">
        <v>55</v>
      </c>
      <c r="C15" s="30" t="s">
        <v>56</v>
      </c>
      <c r="D15" s="31">
        <v>13.9</v>
      </c>
      <c r="E15" s="30" t="s">
        <v>57</v>
      </c>
      <c r="F15" s="30" t="s">
        <v>0</v>
      </c>
      <c r="G15" s="30">
        <v>1</v>
      </c>
      <c r="H15" s="30">
        <v>5</v>
      </c>
    </row>
    <row r="16" spans="1:16" ht="17.25" x14ac:dyDescent="0.3">
      <c r="A16" s="30" t="s">
        <v>11</v>
      </c>
      <c r="B16" s="30" t="s">
        <v>37</v>
      </c>
      <c r="C16" s="30" t="s">
        <v>34</v>
      </c>
      <c r="D16" s="30">
        <v>112.99</v>
      </c>
      <c r="E16" s="30" t="s">
        <v>35</v>
      </c>
      <c r="F16" s="30" t="s">
        <v>36</v>
      </c>
      <c r="G16" s="30">
        <v>1</v>
      </c>
      <c r="H16" s="30">
        <v>3</v>
      </c>
    </row>
    <row r="17" spans="1:8" ht="17.25" x14ac:dyDescent="0.3">
      <c r="A17" s="30" t="s">
        <v>10</v>
      </c>
      <c r="B17" s="30" t="s">
        <v>19</v>
      </c>
      <c r="C17" s="30" t="s">
        <v>96</v>
      </c>
      <c r="D17" s="31">
        <v>40.950000000000003</v>
      </c>
      <c r="E17" s="30" t="s">
        <v>20</v>
      </c>
      <c r="F17" s="30" t="s">
        <v>18</v>
      </c>
      <c r="G17" s="30">
        <v>1</v>
      </c>
      <c r="H17" s="30">
        <v>2</v>
      </c>
    </row>
    <row r="18" spans="1:8" ht="17.25" x14ac:dyDescent="0.3">
      <c r="A18" s="30" t="s">
        <v>10</v>
      </c>
      <c r="B18" s="30" t="s">
        <v>14</v>
      </c>
      <c r="C18" s="30" t="s">
        <v>96</v>
      </c>
      <c r="D18" s="31">
        <v>40.950000000000003</v>
      </c>
      <c r="E18" s="30" t="s">
        <v>17</v>
      </c>
      <c r="F18" s="30" t="s">
        <v>18</v>
      </c>
      <c r="G18" s="30">
        <v>1</v>
      </c>
      <c r="H18" s="30">
        <v>4</v>
      </c>
    </row>
  </sheetData>
  <mergeCells count="1">
    <mergeCell ref="A1:P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view="pageLayout" topLeftCell="I51" zoomScaleNormal="100" workbookViewId="0">
      <selection activeCell="Q69" sqref="Q69"/>
    </sheetView>
  </sheetViews>
  <sheetFormatPr defaultRowHeight="13.5" x14ac:dyDescent="0.25"/>
  <cols>
    <col min="1" max="1" width="4.5" style="24" customWidth="1"/>
    <col min="2" max="2" width="5.375" style="24" customWidth="1"/>
    <col min="3" max="3" width="14.625" style="24" customWidth="1"/>
    <col min="4" max="4" width="8.5" style="24" customWidth="1"/>
    <col min="5" max="5" width="14.375" style="24" customWidth="1"/>
    <col min="6" max="6" width="8.125" style="44" customWidth="1"/>
    <col min="7" max="7" width="9" style="24"/>
    <col min="8" max="8" width="16" style="24" customWidth="1"/>
    <col min="9" max="9" width="10.75" style="24" customWidth="1"/>
    <col min="10" max="10" width="9" style="24"/>
    <col min="11" max="11" width="20.5" style="24" customWidth="1"/>
    <col min="12" max="12" width="12.25" style="24" bestFit="1" customWidth="1"/>
    <col min="13" max="16384" width="9" style="24"/>
  </cols>
  <sheetData>
    <row r="1" spans="1:12" x14ac:dyDescent="0.25">
      <c r="A1" s="54" t="s">
        <v>123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x14ac:dyDescent="0.25">
      <c r="A4" s="47"/>
      <c r="B4" s="47"/>
      <c r="C4" s="47"/>
      <c r="D4" s="47"/>
      <c r="E4" s="47"/>
      <c r="F4" s="48"/>
      <c r="G4" s="47"/>
      <c r="H4" s="47"/>
      <c r="I4" s="47"/>
      <c r="J4" s="47"/>
      <c r="K4" s="47"/>
      <c r="L4" s="47"/>
    </row>
    <row r="5" spans="1:12" x14ac:dyDescent="0.25">
      <c r="A5" s="36"/>
      <c r="B5" s="36"/>
      <c r="C5" s="36"/>
      <c r="D5" s="36"/>
      <c r="E5" s="36"/>
      <c r="F5" s="45"/>
      <c r="G5" s="36"/>
      <c r="H5" s="36"/>
      <c r="I5" s="36"/>
      <c r="J5" s="36"/>
      <c r="K5" s="36"/>
      <c r="L5" s="36"/>
    </row>
    <row r="6" spans="1:12" x14ac:dyDescent="0.25">
      <c r="A6" s="36"/>
      <c r="B6" s="37" t="s">
        <v>97</v>
      </c>
      <c r="C6" s="37" t="s">
        <v>98</v>
      </c>
      <c r="D6" s="37" t="s">
        <v>99</v>
      </c>
      <c r="E6" s="37" t="s">
        <v>100</v>
      </c>
      <c r="F6" s="46" t="s">
        <v>27</v>
      </c>
      <c r="G6" s="36"/>
      <c r="H6" s="36"/>
      <c r="I6" s="36"/>
      <c r="J6" s="36"/>
      <c r="K6" s="36"/>
      <c r="L6" s="36"/>
    </row>
    <row r="7" spans="1:12" x14ac:dyDescent="0.25">
      <c r="B7" s="32">
        <v>34</v>
      </c>
      <c r="C7" s="33" t="s">
        <v>101</v>
      </c>
      <c r="D7" s="32">
        <v>3567</v>
      </c>
      <c r="E7" s="32" t="s">
        <v>114</v>
      </c>
      <c r="F7" s="42">
        <v>6</v>
      </c>
    </row>
    <row r="8" spans="1:12" x14ac:dyDescent="0.25">
      <c r="B8" s="32">
        <v>34</v>
      </c>
      <c r="C8" s="33" t="s">
        <v>101</v>
      </c>
      <c r="D8" s="32">
        <v>3567</v>
      </c>
      <c r="E8" s="32" t="s">
        <v>116</v>
      </c>
      <c r="F8" s="42">
        <v>3</v>
      </c>
    </row>
    <row r="9" spans="1:12" x14ac:dyDescent="0.25">
      <c r="B9" s="32">
        <v>34</v>
      </c>
      <c r="C9" s="33" t="s">
        <v>102</v>
      </c>
      <c r="D9" s="32">
        <v>6365</v>
      </c>
      <c r="E9" s="32" t="s">
        <v>120</v>
      </c>
      <c r="F9" s="42">
        <v>2</v>
      </c>
    </row>
    <row r="10" spans="1:12" x14ac:dyDescent="0.25">
      <c r="B10" s="32">
        <v>34</v>
      </c>
      <c r="C10" s="33" t="s">
        <v>102</v>
      </c>
      <c r="D10" s="32">
        <v>6365</v>
      </c>
      <c r="E10" s="32" t="s">
        <v>120</v>
      </c>
      <c r="F10" s="42">
        <v>2</v>
      </c>
    </row>
    <row r="11" spans="1:12" x14ac:dyDescent="0.25">
      <c r="B11" s="32">
        <v>34</v>
      </c>
      <c r="C11" s="33" t="s">
        <v>103</v>
      </c>
      <c r="D11" s="32">
        <v>3090</v>
      </c>
      <c r="E11" s="32" t="s">
        <v>117</v>
      </c>
      <c r="F11" s="42">
        <v>5</v>
      </c>
    </row>
    <row r="12" spans="1:12" x14ac:dyDescent="0.25">
      <c r="B12" s="32">
        <v>34</v>
      </c>
      <c r="C12" s="33" t="s">
        <v>103</v>
      </c>
      <c r="D12" s="32">
        <v>3090</v>
      </c>
      <c r="E12" s="32" t="s">
        <v>119</v>
      </c>
      <c r="F12" s="42">
        <v>2</v>
      </c>
    </row>
    <row r="13" spans="1:12" x14ac:dyDescent="0.25">
      <c r="B13" s="32">
        <v>34</v>
      </c>
      <c r="C13" s="33" t="s">
        <v>103</v>
      </c>
      <c r="D13" s="32">
        <v>3090</v>
      </c>
      <c r="E13" s="32" t="s">
        <v>115</v>
      </c>
      <c r="F13" s="42">
        <v>3</v>
      </c>
    </row>
    <row r="14" spans="1:12" x14ac:dyDescent="0.25">
      <c r="B14" s="32">
        <v>35</v>
      </c>
      <c r="C14" s="33" t="s">
        <v>104</v>
      </c>
      <c r="D14" s="32">
        <v>9030</v>
      </c>
      <c r="E14" s="32" t="s">
        <v>115</v>
      </c>
      <c r="F14" s="42">
        <v>1</v>
      </c>
    </row>
    <row r="15" spans="1:12" x14ac:dyDescent="0.25">
      <c r="B15" s="32">
        <v>35</v>
      </c>
      <c r="C15" s="33" t="s">
        <v>104</v>
      </c>
      <c r="D15" s="32">
        <v>9030</v>
      </c>
      <c r="E15" s="32" t="s">
        <v>118</v>
      </c>
      <c r="F15" s="42">
        <v>2</v>
      </c>
    </row>
    <row r="16" spans="1:12" x14ac:dyDescent="0.25">
      <c r="B16" s="32">
        <v>35</v>
      </c>
      <c r="C16" s="33" t="s">
        <v>104</v>
      </c>
      <c r="D16" s="32">
        <v>9030</v>
      </c>
      <c r="E16" s="32" t="s">
        <v>119</v>
      </c>
      <c r="F16" s="42">
        <v>4</v>
      </c>
    </row>
    <row r="17" spans="2:12" x14ac:dyDescent="0.25">
      <c r="B17" s="32">
        <v>35</v>
      </c>
      <c r="C17" s="33" t="s">
        <v>105</v>
      </c>
      <c r="D17" s="32">
        <v>4410</v>
      </c>
      <c r="E17" s="32" t="s">
        <v>116</v>
      </c>
      <c r="F17" s="42">
        <v>4</v>
      </c>
    </row>
    <row r="18" spans="2:12" x14ac:dyDescent="0.25">
      <c r="B18" s="32">
        <v>35</v>
      </c>
      <c r="C18" s="33" t="s">
        <v>105</v>
      </c>
      <c r="D18" s="32">
        <v>4410</v>
      </c>
      <c r="E18" s="32" t="s">
        <v>118</v>
      </c>
      <c r="F18" s="42">
        <v>2</v>
      </c>
    </row>
    <row r="19" spans="2:12" x14ac:dyDescent="0.25">
      <c r="B19" s="32">
        <v>35</v>
      </c>
      <c r="C19" s="33" t="s">
        <v>105</v>
      </c>
      <c r="D19" s="32">
        <v>4410</v>
      </c>
      <c r="E19" s="32" t="s">
        <v>121</v>
      </c>
      <c r="F19" s="42">
        <v>6</v>
      </c>
    </row>
    <row r="20" spans="2:12" x14ac:dyDescent="0.25">
      <c r="B20" s="32">
        <v>35</v>
      </c>
      <c r="C20" s="33" t="s">
        <v>105</v>
      </c>
      <c r="D20" s="32">
        <v>5720</v>
      </c>
      <c r="E20" s="32" t="s">
        <v>116</v>
      </c>
      <c r="F20" s="42">
        <v>4</v>
      </c>
    </row>
    <row r="21" spans="2:12" x14ac:dyDescent="0.25">
      <c r="B21" s="32">
        <v>35</v>
      </c>
      <c r="C21" s="33" t="s">
        <v>105</v>
      </c>
      <c r="D21" s="32">
        <v>5720</v>
      </c>
      <c r="E21" s="32" t="s">
        <v>118</v>
      </c>
      <c r="F21" s="42">
        <v>2</v>
      </c>
    </row>
    <row r="22" spans="2:12" x14ac:dyDescent="0.25">
      <c r="B22" s="32">
        <v>35</v>
      </c>
      <c r="C22" s="33" t="s">
        <v>105</v>
      </c>
      <c r="D22" s="32">
        <v>5720</v>
      </c>
      <c r="E22" s="32" t="s">
        <v>122</v>
      </c>
      <c r="F22" s="42">
        <v>6</v>
      </c>
    </row>
    <row r="23" spans="2:12" ht="17.25" x14ac:dyDescent="0.3">
      <c r="B23" s="32">
        <v>35</v>
      </c>
      <c r="C23" s="33" t="s">
        <v>105</v>
      </c>
      <c r="D23" s="32">
        <v>5640</v>
      </c>
      <c r="E23" s="32" t="s">
        <v>116</v>
      </c>
      <c r="F23" s="42">
        <v>7</v>
      </c>
      <c r="H23" s="64" t="s">
        <v>126</v>
      </c>
      <c r="I23" s="65"/>
      <c r="K23" s="66" t="s">
        <v>128</v>
      </c>
      <c r="L23" s="67"/>
    </row>
    <row r="24" spans="2:12" ht="16.5" x14ac:dyDescent="0.3">
      <c r="B24" s="32">
        <v>35</v>
      </c>
      <c r="C24" s="33" t="s">
        <v>105</v>
      </c>
      <c r="D24" s="32">
        <v>5640</v>
      </c>
      <c r="E24" s="32" t="s">
        <v>117</v>
      </c>
      <c r="F24" s="42">
        <v>4</v>
      </c>
      <c r="H24" s="38" t="s">
        <v>97</v>
      </c>
      <c r="I24" t="s">
        <v>125</v>
      </c>
      <c r="J24"/>
      <c r="K24" s="67"/>
      <c r="L24" s="67"/>
    </row>
    <row r="25" spans="2:12" ht="16.5" x14ac:dyDescent="0.3">
      <c r="B25" s="32">
        <v>35</v>
      </c>
      <c r="C25" s="33" t="s">
        <v>105</v>
      </c>
      <c r="D25" s="32">
        <v>5640</v>
      </c>
      <c r="E25" s="32" t="s">
        <v>118</v>
      </c>
      <c r="F25" s="42">
        <v>5</v>
      </c>
      <c r="H25" s="39">
        <v>34</v>
      </c>
      <c r="I25" s="40">
        <v>23</v>
      </c>
      <c r="J25"/>
      <c r="K25" s="38" t="s">
        <v>129</v>
      </c>
      <c r="L25" t="s">
        <v>130</v>
      </c>
    </row>
    <row r="26" spans="2:12" ht="16.5" x14ac:dyDescent="0.3">
      <c r="B26" s="32">
        <v>35</v>
      </c>
      <c r="C26" s="33" t="s">
        <v>106</v>
      </c>
      <c r="D26" s="32">
        <v>4840</v>
      </c>
      <c r="E26" s="32" t="s">
        <v>115</v>
      </c>
      <c r="F26" s="42">
        <v>5</v>
      </c>
      <c r="H26" s="39">
        <v>35</v>
      </c>
      <c r="I26" s="40">
        <v>119</v>
      </c>
      <c r="J26"/>
      <c r="K26" s="39">
        <v>34</v>
      </c>
      <c r="L26" s="40">
        <v>23</v>
      </c>
    </row>
    <row r="27" spans="2:12" ht="16.5" x14ac:dyDescent="0.3">
      <c r="B27" s="32">
        <v>35</v>
      </c>
      <c r="C27" s="33" t="s">
        <v>106</v>
      </c>
      <c r="D27" s="32">
        <v>4840</v>
      </c>
      <c r="E27" s="32" t="s">
        <v>117</v>
      </c>
      <c r="F27" s="42">
        <v>3</v>
      </c>
      <c r="H27" s="39">
        <v>44</v>
      </c>
      <c r="I27" s="40">
        <v>14</v>
      </c>
      <c r="J27"/>
      <c r="K27" s="41" t="s">
        <v>101</v>
      </c>
      <c r="L27" s="40">
        <v>9</v>
      </c>
    </row>
    <row r="28" spans="2:12" ht="16.5" x14ac:dyDescent="0.3">
      <c r="B28" s="32">
        <v>35</v>
      </c>
      <c r="C28" s="33" t="s">
        <v>106</v>
      </c>
      <c r="D28" s="32">
        <v>4840</v>
      </c>
      <c r="E28" s="32" t="s">
        <v>119</v>
      </c>
      <c r="F28" s="42">
        <v>6</v>
      </c>
      <c r="H28" s="39">
        <v>446</v>
      </c>
      <c r="I28" s="40">
        <v>115</v>
      </c>
      <c r="J28"/>
      <c r="K28" s="41" t="s">
        <v>102</v>
      </c>
      <c r="L28" s="40">
        <v>4</v>
      </c>
    </row>
    <row r="29" spans="2:12" ht="16.5" x14ac:dyDescent="0.3">
      <c r="B29" s="32">
        <v>35</v>
      </c>
      <c r="C29" s="33" t="s">
        <v>106</v>
      </c>
      <c r="D29" s="32">
        <v>4840</v>
      </c>
      <c r="E29" s="32" t="s">
        <v>120</v>
      </c>
      <c r="F29" s="42">
        <v>2</v>
      </c>
      <c r="H29" s="39">
        <v>4554</v>
      </c>
      <c r="I29" s="40">
        <v>142</v>
      </c>
      <c r="J29"/>
      <c r="K29" s="41" t="s">
        <v>103</v>
      </c>
      <c r="L29" s="40">
        <v>10</v>
      </c>
    </row>
    <row r="30" spans="2:12" ht="16.5" x14ac:dyDescent="0.3">
      <c r="B30" s="32">
        <v>35</v>
      </c>
      <c r="C30" s="33" t="s">
        <v>106</v>
      </c>
      <c r="D30" s="32">
        <v>4840</v>
      </c>
      <c r="E30" s="32" t="s">
        <v>122</v>
      </c>
      <c r="F30" s="42">
        <v>1</v>
      </c>
      <c r="H30" s="39" t="s">
        <v>124</v>
      </c>
      <c r="I30" s="40">
        <v>413</v>
      </c>
      <c r="J30"/>
      <c r="K30" s="39">
        <v>35</v>
      </c>
      <c r="L30" s="40">
        <v>119</v>
      </c>
    </row>
    <row r="31" spans="2:12" ht="16.5" x14ac:dyDescent="0.3">
      <c r="B31" s="32">
        <v>35</v>
      </c>
      <c r="C31" s="33" t="s">
        <v>106</v>
      </c>
      <c r="D31" s="32">
        <v>2960</v>
      </c>
      <c r="E31" s="32" t="s">
        <v>115</v>
      </c>
      <c r="F31" s="42">
        <v>4</v>
      </c>
      <c r="H31"/>
      <c r="I31"/>
      <c r="J31"/>
      <c r="K31" s="41" t="s">
        <v>105</v>
      </c>
      <c r="L31" s="40">
        <v>40</v>
      </c>
    </row>
    <row r="32" spans="2:12" ht="16.5" x14ac:dyDescent="0.3">
      <c r="B32" s="32">
        <v>35</v>
      </c>
      <c r="C32" s="33" t="s">
        <v>106</v>
      </c>
      <c r="D32" s="32">
        <v>2960</v>
      </c>
      <c r="E32" s="32" t="s">
        <v>116</v>
      </c>
      <c r="F32" s="42">
        <v>9</v>
      </c>
      <c r="H32"/>
      <c r="I32"/>
      <c r="J32"/>
      <c r="K32" s="41" t="s">
        <v>104</v>
      </c>
      <c r="L32" s="40">
        <v>7</v>
      </c>
    </row>
    <row r="33" spans="2:12" ht="17.25" x14ac:dyDescent="0.3">
      <c r="B33" s="32">
        <v>35</v>
      </c>
      <c r="C33" s="33" t="s">
        <v>106</v>
      </c>
      <c r="D33" s="32">
        <v>2960</v>
      </c>
      <c r="E33" s="32" t="s">
        <v>118</v>
      </c>
      <c r="F33" s="42">
        <v>14</v>
      </c>
      <c r="H33" s="64" t="s">
        <v>127</v>
      </c>
      <c r="I33" s="64"/>
      <c r="J33"/>
      <c r="K33" s="41" t="s">
        <v>106</v>
      </c>
      <c r="L33" s="40">
        <v>72</v>
      </c>
    </row>
    <row r="34" spans="2:12" ht="16.5" x14ac:dyDescent="0.3">
      <c r="B34" s="32">
        <v>35</v>
      </c>
      <c r="C34" s="33" t="s">
        <v>106</v>
      </c>
      <c r="D34" s="32">
        <v>2960</v>
      </c>
      <c r="E34" s="32" t="s">
        <v>122</v>
      </c>
      <c r="F34" s="42">
        <v>6</v>
      </c>
      <c r="H34" s="38" t="s">
        <v>98</v>
      </c>
      <c r="I34" t="s">
        <v>125</v>
      </c>
      <c r="J34"/>
      <c r="K34" s="39">
        <v>44</v>
      </c>
      <c r="L34" s="40">
        <v>14</v>
      </c>
    </row>
    <row r="35" spans="2:12" ht="16.5" x14ac:dyDescent="0.3">
      <c r="B35" s="32">
        <v>35</v>
      </c>
      <c r="C35" s="33" t="s">
        <v>106</v>
      </c>
      <c r="D35" s="32">
        <v>5670</v>
      </c>
      <c r="E35" s="32" t="s">
        <v>115</v>
      </c>
      <c r="F35" s="42">
        <v>6</v>
      </c>
      <c r="H35" s="39" t="s">
        <v>111</v>
      </c>
      <c r="I35" s="40">
        <v>68</v>
      </c>
      <c r="J35"/>
      <c r="K35" s="41" t="s">
        <v>107</v>
      </c>
      <c r="L35" s="40">
        <v>9</v>
      </c>
    </row>
    <row r="36" spans="2:12" ht="16.5" x14ac:dyDescent="0.3">
      <c r="B36" s="32">
        <v>35</v>
      </c>
      <c r="C36" s="33" t="s">
        <v>106</v>
      </c>
      <c r="D36" s="32">
        <v>5670</v>
      </c>
      <c r="E36" s="32" t="s">
        <v>114</v>
      </c>
      <c r="F36" s="42">
        <v>3</v>
      </c>
      <c r="H36" s="39" t="s">
        <v>101</v>
      </c>
      <c r="I36" s="40">
        <v>9</v>
      </c>
      <c r="J36"/>
      <c r="K36" s="41" t="s">
        <v>108</v>
      </c>
      <c r="L36" s="40">
        <v>5</v>
      </c>
    </row>
    <row r="37" spans="2:12" ht="16.5" x14ac:dyDescent="0.3">
      <c r="B37" s="32">
        <v>35</v>
      </c>
      <c r="C37" s="33" t="s">
        <v>106</v>
      </c>
      <c r="D37" s="32">
        <v>5670</v>
      </c>
      <c r="E37" s="32" t="s">
        <v>117</v>
      </c>
      <c r="F37" s="42">
        <v>8</v>
      </c>
      <c r="H37" s="39" t="s">
        <v>112</v>
      </c>
      <c r="I37" s="40">
        <v>93</v>
      </c>
      <c r="J37"/>
      <c r="K37" s="39">
        <v>446</v>
      </c>
      <c r="L37" s="40">
        <v>115</v>
      </c>
    </row>
    <row r="38" spans="2:12" ht="16.5" x14ac:dyDescent="0.3">
      <c r="B38" s="32">
        <v>35</v>
      </c>
      <c r="C38" s="33" t="s">
        <v>106</v>
      </c>
      <c r="D38" s="32">
        <v>5670</v>
      </c>
      <c r="E38" s="32" t="s">
        <v>118</v>
      </c>
      <c r="F38" s="42">
        <v>5</v>
      </c>
      <c r="H38" s="39" t="s">
        <v>113</v>
      </c>
      <c r="I38" s="40">
        <v>49</v>
      </c>
      <c r="J38"/>
      <c r="K38" s="41" t="s">
        <v>111</v>
      </c>
      <c r="L38" s="40">
        <v>68</v>
      </c>
    </row>
    <row r="39" spans="2:12" ht="16.5" x14ac:dyDescent="0.3">
      <c r="B39" s="32">
        <v>44</v>
      </c>
      <c r="C39" s="33" t="s">
        <v>107</v>
      </c>
      <c r="D39" s="32">
        <v>6789</v>
      </c>
      <c r="E39" s="32" t="s">
        <v>118</v>
      </c>
      <c r="F39" s="42">
        <v>3</v>
      </c>
      <c r="H39" s="39" t="s">
        <v>102</v>
      </c>
      <c r="I39" s="40">
        <v>4</v>
      </c>
      <c r="J39"/>
      <c r="K39" s="41" t="s">
        <v>110</v>
      </c>
      <c r="L39" s="40">
        <v>40</v>
      </c>
    </row>
    <row r="40" spans="2:12" ht="16.5" x14ac:dyDescent="0.3">
      <c r="B40" s="32">
        <v>44</v>
      </c>
      <c r="C40" s="33" t="s">
        <v>107</v>
      </c>
      <c r="D40" s="32">
        <v>6789</v>
      </c>
      <c r="E40" s="32" t="s">
        <v>119</v>
      </c>
      <c r="F40" s="42">
        <v>4</v>
      </c>
      <c r="H40" s="39" t="s">
        <v>110</v>
      </c>
      <c r="I40" s="40">
        <v>40</v>
      </c>
      <c r="J40"/>
      <c r="K40" s="41" t="s">
        <v>109</v>
      </c>
      <c r="L40" s="40">
        <v>7</v>
      </c>
    </row>
    <row r="41" spans="2:12" ht="16.5" x14ac:dyDescent="0.3">
      <c r="B41" s="32">
        <v>44</v>
      </c>
      <c r="C41" s="33" t="s">
        <v>107</v>
      </c>
      <c r="D41" s="32">
        <v>6789</v>
      </c>
      <c r="E41" s="32" t="s">
        <v>120</v>
      </c>
      <c r="F41" s="42">
        <v>2</v>
      </c>
      <c r="H41" s="39" t="s">
        <v>107</v>
      </c>
      <c r="I41" s="40">
        <v>9</v>
      </c>
      <c r="J41"/>
      <c r="K41" s="39">
        <v>4554</v>
      </c>
      <c r="L41" s="40">
        <v>142</v>
      </c>
    </row>
    <row r="42" spans="2:12" ht="16.5" x14ac:dyDescent="0.3">
      <c r="B42" s="32">
        <v>44</v>
      </c>
      <c r="C42" s="33" t="s">
        <v>108</v>
      </c>
      <c r="D42" s="32">
        <v>4888</v>
      </c>
      <c r="E42" s="32" t="s">
        <v>116</v>
      </c>
      <c r="F42" s="42">
        <v>1</v>
      </c>
      <c r="H42" s="39" t="s">
        <v>108</v>
      </c>
      <c r="I42" s="40">
        <v>5</v>
      </c>
      <c r="K42" s="41" t="s">
        <v>112</v>
      </c>
      <c r="L42" s="40">
        <v>93</v>
      </c>
    </row>
    <row r="43" spans="2:12" ht="16.5" x14ac:dyDescent="0.3">
      <c r="B43" s="32">
        <v>44</v>
      </c>
      <c r="C43" s="33" t="s">
        <v>108</v>
      </c>
      <c r="D43" s="32">
        <v>4888</v>
      </c>
      <c r="E43" s="32" t="s">
        <v>118</v>
      </c>
      <c r="F43" s="42">
        <v>1</v>
      </c>
      <c r="H43" s="39" t="s">
        <v>105</v>
      </c>
      <c r="I43" s="40">
        <v>40</v>
      </c>
      <c r="K43" s="41" t="s">
        <v>113</v>
      </c>
      <c r="L43" s="40">
        <v>49</v>
      </c>
    </row>
    <row r="44" spans="2:12" ht="16.5" x14ac:dyDescent="0.3">
      <c r="B44" s="32">
        <v>44</v>
      </c>
      <c r="C44" s="33" t="s">
        <v>108</v>
      </c>
      <c r="D44" s="32">
        <v>4888</v>
      </c>
      <c r="E44" s="32" t="s">
        <v>119</v>
      </c>
      <c r="F44" s="42">
        <v>1</v>
      </c>
      <c r="H44" s="39" t="s">
        <v>104</v>
      </c>
      <c r="I44" s="40">
        <v>7</v>
      </c>
      <c r="K44" s="39" t="s">
        <v>124</v>
      </c>
      <c r="L44" s="40">
        <v>413</v>
      </c>
    </row>
    <row r="45" spans="2:12" ht="16.5" x14ac:dyDescent="0.3">
      <c r="B45" s="32">
        <v>44</v>
      </c>
      <c r="C45" s="33" t="s">
        <v>108</v>
      </c>
      <c r="D45" s="32">
        <v>4888</v>
      </c>
      <c r="E45" s="32" t="s">
        <v>120</v>
      </c>
      <c r="F45" s="42">
        <v>1</v>
      </c>
      <c r="H45" s="39" t="s">
        <v>103</v>
      </c>
      <c r="I45" s="40">
        <v>10</v>
      </c>
    </row>
    <row r="46" spans="2:12" ht="16.5" x14ac:dyDescent="0.3">
      <c r="B46" s="32">
        <v>44</v>
      </c>
      <c r="C46" s="33" t="s">
        <v>108</v>
      </c>
      <c r="D46" s="32">
        <v>4888</v>
      </c>
      <c r="E46" s="32" t="s">
        <v>122</v>
      </c>
      <c r="F46" s="42">
        <v>1</v>
      </c>
      <c r="H46" s="39" t="s">
        <v>109</v>
      </c>
      <c r="I46" s="40">
        <v>7</v>
      </c>
    </row>
    <row r="47" spans="2:12" ht="16.5" x14ac:dyDescent="0.3">
      <c r="B47" s="32">
        <v>446</v>
      </c>
      <c r="C47" s="33" t="s">
        <v>109</v>
      </c>
      <c r="D47" s="32">
        <v>6730</v>
      </c>
      <c r="E47" s="32" t="s">
        <v>115</v>
      </c>
      <c r="F47" s="42">
        <v>1</v>
      </c>
      <c r="H47" s="39" t="s">
        <v>106</v>
      </c>
      <c r="I47" s="40">
        <v>72</v>
      </c>
    </row>
    <row r="48" spans="2:12" ht="16.5" x14ac:dyDescent="0.3">
      <c r="B48" s="32">
        <v>446</v>
      </c>
      <c r="C48" s="33" t="s">
        <v>109</v>
      </c>
      <c r="D48" s="32">
        <v>6730</v>
      </c>
      <c r="E48" s="32" t="s">
        <v>118</v>
      </c>
      <c r="F48" s="42">
        <v>2</v>
      </c>
      <c r="H48" s="39" t="s">
        <v>124</v>
      </c>
      <c r="I48" s="40">
        <v>413</v>
      </c>
    </row>
    <row r="49" spans="2:12" ht="16.5" x14ac:dyDescent="0.3">
      <c r="B49" s="32">
        <v>446</v>
      </c>
      <c r="C49" s="33" t="s">
        <v>109</v>
      </c>
      <c r="D49" s="32">
        <v>6730</v>
      </c>
      <c r="E49" s="32" t="s">
        <v>119</v>
      </c>
      <c r="F49" s="42">
        <v>4</v>
      </c>
      <c r="H49"/>
      <c r="I49"/>
    </row>
    <row r="50" spans="2:12" ht="16.5" x14ac:dyDescent="0.3">
      <c r="B50" s="32">
        <v>446</v>
      </c>
      <c r="C50" s="33" t="s">
        <v>110</v>
      </c>
      <c r="D50" s="32">
        <v>7440</v>
      </c>
      <c r="E50" s="32" t="s">
        <v>116</v>
      </c>
      <c r="F50" s="42">
        <v>4</v>
      </c>
      <c r="H50"/>
      <c r="I50"/>
    </row>
    <row r="51" spans="2:12" ht="16.5" x14ac:dyDescent="0.3">
      <c r="B51" s="32">
        <v>446</v>
      </c>
      <c r="C51" s="33" t="s">
        <v>110</v>
      </c>
      <c r="D51" s="32">
        <v>7440</v>
      </c>
      <c r="E51" s="32" t="s">
        <v>118</v>
      </c>
      <c r="F51" s="42">
        <v>2</v>
      </c>
      <c r="H51"/>
      <c r="I51"/>
    </row>
    <row r="52" spans="2:12" ht="16.5" x14ac:dyDescent="0.3">
      <c r="B52" s="32">
        <v>446</v>
      </c>
      <c r="C52" s="33" t="s">
        <v>110</v>
      </c>
      <c r="D52" s="32">
        <v>7440</v>
      </c>
      <c r="E52" s="32" t="s">
        <v>122</v>
      </c>
      <c r="F52" s="42">
        <v>6</v>
      </c>
      <c r="H52"/>
      <c r="I52"/>
    </row>
    <row r="53" spans="2:12" ht="16.5" x14ac:dyDescent="0.3">
      <c r="B53" s="32">
        <v>446</v>
      </c>
      <c r="C53" s="33" t="s">
        <v>110</v>
      </c>
      <c r="D53" s="32">
        <v>7440</v>
      </c>
      <c r="E53" s="32" t="s">
        <v>116</v>
      </c>
      <c r="F53" s="42">
        <v>4</v>
      </c>
      <c r="H53"/>
      <c r="I53"/>
    </row>
    <row r="54" spans="2:12" ht="16.5" x14ac:dyDescent="0.3">
      <c r="B54" s="32">
        <v>446</v>
      </c>
      <c r="C54" s="33" t="s">
        <v>110</v>
      </c>
      <c r="D54" s="32">
        <v>7440</v>
      </c>
      <c r="E54" s="32" t="s">
        <v>118</v>
      </c>
      <c r="F54" s="42">
        <v>2</v>
      </c>
      <c r="H54"/>
    </row>
    <row r="55" spans="2:12" ht="16.5" x14ac:dyDescent="0.3">
      <c r="B55" s="32">
        <v>446</v>
      </c>
      <c r="C55" s="33" t="s">
        <v>110</v>
      </c>
      <c r="D55" s="32">
        <v>7440</v>
      </c>
      <c r="E55" s="32" t="s">
        <v>122</v>
      </c>
      <c r="F55" s="42">
        <v>6</v>
      </c>
      <c r="H55"/>
    </row>
    <row r="56" spans="2:12" ht="16.5" x14ac:dyDescent="0.3">
      <c r="B56" s="32">
        <v>446</v>
      </c>
      <c r="C56" s="33" t="s">
        <v>110</v>
      </c>
      <c r="D56" s="32">
        <v>7440</v>
      </c>
      <c r="E56" s="32" t="s">
        <v>116</v>
      </c>
      <c r="F56" s="42">
        <v>7</v>
      </c>
      <c r="H56"/>
      <c r="I56"/>
      <c r="J56"/>
      <c r="K56" s="38"/>
      <c r="L56" s="49" t="s">
        <v>125</v>
      </c>
    </row>
    <row r="57" spans="2:12" ht="16.5" x14ac:dyDescent="0.3">
      <c r="B57" s="32">
        <v>446</v>
      </c>
      <c r="C57" s="33" t="s">
        <v>110</v>
      </c>
      <c r="D57" s="32">
        <v>7440</v>
      </c>
      <c r="E57" s="32" t="s">
        <v>117</v>
      </c>
      <c r="F57" s="42">
        <v>4</v>
      </c>
      <c r="H57" s="39"/>
      <c r="I57" s="40"/>
      <c r="J57"/>
      <c r="K57" s="39" t="s">
        <v>118</v>
      </c>
      <c r="L57" s="40">
        <v>71</v>
      </c>
    </row>
    <row r="58" spans="2:12" ht="16.5" x14ac:dyDescent="0.3">
      <c r="B58" s="32">
        <v>446</v>
      </c>
      <c r="C58" s="33" t="s">
        <v>110</v>
      </c>
      <c r="D58" s="32">
        <v>5640</v>
      </c>
      <c r="E58" s="32" t="s">
        <v>118</v>
      </c>
      <c r="F58" s="42">
        <v>5</v>
      </c>
      <c r="H58" s="39"/>
      <c r="I58" s="40"/>
      <c r="J58"/>
      <c r="K58" s="39" t="s">
        <v>122</v>
      </c>
      <c r="L58" s="40">
        <v>52</v>
      </c>
    </row>
    <row r="59" spans="2:12" ht="16.5" x14ac:dyDescent="0.3">
      <c r="B59" s="32">
        <v>446</v>
      </c>
      <c r="C59" s="33" t="s">
        <v>111</v>
      </c>
      <c r="D59" s="32">
        <v>6680</v>
      </c>
      <c r="E59" s="32" t="s">
        <v>115</v>
      </c>
      <c r="F59" s="42">
        <v>5</v>
      </c>
      <c r="H59" s="39"/>
      <c r="I59" s="40"/>
      <c r="J59"/>
      <c r="K59" s="39" t="s">
        <v>114</v>
      </c>
      <c r="L59" s="40">
        <v>26</v>
      </c>
    </row>
    <row r="60" spans="2:12" ht="16.5" x14ac:dyDescent="0.3">
      <c r="B60" s="32">
        <v>446</v>
      </c>
      <c r="C60" s="33" t="s">
        <v>111</v>
      </c>
      <c r="D60" s="32">
        <v>6680</v>
      </c>
      <c r="E60" s="32" t="s">
        <v>117</v>
      </c>
      <c r="F60" s="42">
        <v>3</v>
      </c>
      <c r="H60" s="39"/>
      <c r="I60" s="40"/>
      <c r="J60"/>
      <c r="K60" s="39" t="s">
        <v>119</v>
      </c>
      <c r="L60" s="40">
        <v>46</v>
      </c>
    </row>
    <row r="61" spans="2:12" ht="16.5" x14ac:dyDescent="0.3">
      <c r="B61" s="32">
        <v>446</v>
      </c>
      <c r="C61" s="33" t="s">
        <v>111</v>
      </c>
      <c r="D61" s="32">
        <v>6680</v>
      </c>
      <c r="E61" s="32" t="s">
        <v>119</v>
      </c>
      <c r="F61" s="42">
        <v>6</v>
      </c>
      <c r="H61" s="39"/>
      <c r="I61" s="40"/>
      <c r="J61"/>
      <c r="K61" s="39" t="s">
        <v>121</v>
      </c>
      <c r="L61" s="40">
        <v>6</v>
      </c>
    </row>
    <row r="62" spans="2:12" ht="16.5" x14ac:dyDescent="0.3">
      <c r="B62" s="32">
        <v>446</v>
      </c>
      <c r="C62" s="33" t="s">
        <v>111</v>
      </c>
      <c r="D62" s="32">
        <v>6680</v>
      </c>
      <c r="E62" s="32" t="s">
        <v>120</v>
      </c>
      <c r="F62" s="42">
        <v>2</v>
      </c>
      <c r="H62" s="39"/>
      <c r="I62" s="40"/>
      <c r="J62"/>
      <c r="K62" s="39" t="s">
        <v>116</v>
      </c>
      <c r="L62" s="40">
        <v>72</v>
      </c>
    </row>
    <row r="63" spans="2:12" ht="16.5" x14ac:dyDescent="0.3">
      <c r="B63" s="32">
        <v>446</v>
      </c>
      <c r="C63" s="33" t="s">
        <v>111</v>
      </c>
      <c r="D63" s="32">
        <v>6680</v>
      </c>
      <c r="E63" s="32" t="s">
        <v>122</v>
      </c>
      <c r="F63" s="42">
        <v>1</v>
      </c>
      <c r="H63" s="39"/>
      <c r="I63" s="40"/>
      <c r="J63"/>
      <c r="K63" s="39" t="s">
        <v>115</v>
      </c>
      <c r="L63" s="40">
        <v>60</v>
      </c>
    </row>
    <row r="64" spans="2:12" ht="16.5" x14ac:dyDescent="0.3">
      <c r="B64" s="32">
        <v>446</v>
      </c>
      <c r="C64" s="33" t="s">
        <v>111</v>
      </c>
      <c r="D64" s="32">
        <v>1720</v>
      </c>
      <c r="E64" s="32" t="s">
        <v>115</v>
      </c>
      <c r="F64" s="42">
        <v>4</v>
      </c>
      <c r="H64" s="39"/>
      <c r="I64" s="40"/>
      <c r="J64"/>
      <c r="K64" s="39" t="s">
        <v>120</v>
      </c>
      <c r="L64" s="40">
        <v>25</v>
      </c>
    </row>
    <row r="65" spans="2:12" ht="16.5" x14ac:dyDescent="0.3">
      <c r="B65" s="32">
        <v>446</v>
      </c>
      <c r="C65" s="33" t="s">
        <v>111</v>
      </c>
      <c r="D65" s="32">
        <v>1720</v>
      </c>
      <c r="E65" s="32" t="s">
        <v>116</v>
      </c>
      <c r="F65" s="42">
        <v>9</v>
      </c>
      <c r="H65" s="39"/>
      <c r="I65" s="40"/>
      <c r="J65"/>
      <c r="K65" s="39" t="s">
        <v>117</v>
      </c>
      <c r="L65" s="40">
        <v>55</v>
      </c>
    </row>
    <row r="66" spans="2:12" ht="16.5" x14ac:dyDescent="0.3">
      <c r="B66" s="32">
        <v>446</v>
      </c>
      <c r="C66" s="33" t="s">
        <v>111</v>
      </c>
      <c r="D66" s="32">
        <v>1720</v>
      </c>
      <c r="E66" s="32" t="s">
        <v>118</v>
      </c>
      <c r="F66" s="42">
        <v>10</v>
      </c>
      <c r="H66" s="39"/>
      <c r="I66" s="40"/>
      <c r="J66"/>
      <c r="K66" s="39" t="s">
        <v>124</v>
      </c>
      <c r="L66" s="40">
        <v>413</v>
      </c>
    </row>
    <row r="67" spans="2:12" ht="16.5" x14ac:dyDescent="0.3">
      <c r="B67" s="32">
        <v>446</v>
      </c>
      <c r="C67" s="33" t="s">
        <v>111</v>
      </c>
      <c r="D67" s="32">
        <v>1720</v>
      </c>
      <c r="E67" s="32" t="s">
        <v>122</v>
      </c>
      <c r="F67" s="42">
        <v>6</v>
      </c>
      <c r="H67"/>
      <c r="I67"/>
      <c r="J67"/>
    </row>
    <row r="68" spans="2:12" ht="16.5" x14ac:dyDescent="0.3">
      <c r="B68" s="32">
        <v>446</v>
      </c>
      <c r="C68" s="33" t="s">
        <v>111</v>
      </c>
      <c r="D68" s="32">
        <v>1220</v>
      </c>
      <c r="E68" s="32" t="s">
        <v>115</v>
      </c>
      <c r="F68" s="42">
        <v>6</v>
      </c>
      <c r="H68"/>
      <c r="I68"/>
      <c r="J68"/>
    </row>
    <row r="69" spans="2:12" ht="16.5" x14ac:dyDescent="0.3">
      <c r="B69" s="32">
        <v>446</v>
      </c>
      <c r="C69" s="33" t="s">
        <v>111</v>
      </c>
      <c r="D69" s="32">
        <v>1220</v>
      </c>
      <c r="E69" s="32" t="s">
        <v>114</v>
      </c>
      <c r="F69" s="42">
        <v>3</v>
      </c>
      <c r="H69"/>
      <c r="I69"/>
      <c r="J69"/>
    </row>
    <row r="70" spans="2:12" ht="16.5" x14ac:dyDescent="0.3">
      <c r="B70" s="32">
        <v>446</v>
      </c>
      <c r="C70" s="33" t="s">
        <v>111</v>
      </c>
      <c r="D70" s="32">
        <v>1220</v>
      </c>
      <c r="E70" s="32" t="s">
        <v>117</v>
      </c>
      <c r="F70" s="42">
        <v>8</v>
      </c>
      <c r="H70"/>
      <c r="I70"/>
      <c r="J70"/>
    </row>
    <row r="71" spans="2:12" ht="16.5" x14ac:dyDescent="0.3">
      <c r="B71" s="32">
        <v>446</v>
      </c>
      <c r="C71" s="33" t="s">
        <v>111</v>
      </c>
      <c r="D71" s="32">
        <v>1220</v>
      </c>
      <c r="E71" s="32" t="s">
        <v>118</v>
      </c>
      <c r="F71" s="42">
        <v>5</v>
      </c>
      <c r="H71"/>
      <c r="I71"/>
      <c r="J71"/>
    </row>
    <row r="72" spans="2:12" ht="16.5" x14ac:dyDescent="0.3">
      <c r="B72" s="32">
        <v>4554</v>
      </c>
      <c r="C72" s="33" t="s">
        <v>112</v>
      </c>
      <c r="D72" s="32">
        <v>8820</v>
      </c>
      <c r="E72" s="32" t="s">
        <v>115</v>
      </c>
      <c r="F72" s="42">
        <v>4</v>
      </c>
      <c r="H72"/>
      <c r="I72"/>
      <c r="J72"/>
    </row>
    <row r="73" spans="2:12" ht="16.5" x14ac:dyDescent="0.3">
      <c r="B73" s="32">
        <v>4554</v>
      </c>
      <c r="C73" s="33" t="s">
        <v>112</v>
      </c>
      <c r="D73" s="32">
        <v>8820</v>
      </c>
      <c r="E73" s="32" t="s">
        <v>114</v>
      </c>
      <c r="F73" s="42">
        <v>3</v>
      </c>
      <c r="H73"/>
      <c r="I73"/>
      <c r="J73"/>
    </row>
    <row r="74" spans="2:12" x14ac:dyDescent="0.25">
      <c r="B74" s="32">
        <v>4554</v>
      </c>
      <c r="C74" s="33" t="s">
        <v>112</v>
      </c>
      <c r="D74" s="32">
        <v>8820</v>
      </c>
      <c r="E74" s="32" t="s">
        <v>116</v>
      </c>
      <c r="F74" s="42">
        <v>5</v>
      </c>
    </row>
    <row r="75" spans="2:12" x14ac:dyDescent="0.25">
      <c r="B75" s="32">
        <v>4554</v>
      </c>
      <c r="C75" s="33" t="s">
        <v>112</v>
      </c>
      <c r="D75" s="32">
        <v>8820</v>
      </c>
      <c r="E75" s="32" t="s">
        <v>117</v>
      </c>
      <c r="F75" s="42">
        <v>3</v>
      </c>
    </row>
    <row r="76" spans="2:12" x14ac:dyDescent="0.25">
      <c r="B76" s="32">
        <v>4554</v>
      </c>
      <c r="C76" s="33" t="s">
        <v>112</v>
      </c>
      <c r="D76" s="32">
        <v>8820</v>
      </c>
      <c r="E76" s="32" t="s">
        <v>118</v>
      </c>
      <c r="F76" s="43">
        <v>2</v>
      </c>
    </row>
    <row r="77" spans="2:12" x14ac:dyDescent="0.25">
      <c r="B77" s="32">
        <v>4554</v>
      </c>
      <c r="C77" s="33" t="s">
        <v>112</v>
      </c>
      <c r="D77" s="32">
        <v>8820</v>
      </c>
      <c r="E77" s="32" t="s">
        <v>119</v>
      </c>
      <c r="F77" s="42">
        <v>6</v>
      </c>
    </row>
    <row r="78" spans="2:12" x14ac:dyDescent="0.25">
      <c r="B78" s="32">
        <v>4554</v>
      </c>
      <c r="C78" s="33" t="s">
        <v>112</v>
      </c>
      <c r="D78" s="32">
        <v>8820</v>
      </c>
      <c r="E78" s="32" t="s">
        <v>120</v>
      </c>
      <c r="F78" s="42">
        <v>7</v>
      </c>
    </row>
    <row r="79" spans="2:12" x14ac:dyDescent="0.25">
      <c r="B79" s="32">
        <v>4554</v>
      </c>
      <c r="C79" s="33" t="s">
        <v>112</v>
      </c>
      <c r="D79" s="32">
        <v>8820</v>
      </c>
      <c r="E79" s="32" t="s">
        <v>122</v>
      </c>
      <c r="F79" s="42">
        <v>1</v>
      </c>
    </row>
    <row r="80" spans="2:12" x14ac:dyDescent="0.25">
      <c r="B80" s="32">
        <v>4554</v>
      </c>
      <c r="C80" s="33" t="s">
        <v>112</v>
      </c>
      <c r="D80" s="32">
        <v>3578</v>
      </c>
      <c r="E80" s="32" t="s">
        <v>114</v>
      </c>
      <c r="F80" s="42">
        <v>2</v>
      </c>
    </row>
    <row r="81" spans="2:6" x14ac:dyDescent="0.25">
      <c r="B81" s="32">
        <v>4554</v>
      </c>
      <c r="C81" s="33" t="s">
        <v>112</v>
      </c>
      <c r="D81" s="32">
        <v>3578</v>
      </c>
      <c r="E81" s="32" t="s">
        <v>116</v>
      </c>
      <c r="F81" s="42">
        <v>3</v>
      </c>
    </row>
    <row r="82" spans="2:6" x14ac:dyDescent="0.25">
      <c r="B82" s="32">
        <v>4554</v>
      </c>
      <c r="C82" s="33" t="s">
        <v>112</v>
      </c>
      <c r="D82" s="32">
        <v>3578</v>
      </c>
      <c r="E82" s="32" t="s">
        <v>117</v>
      </c>
      <c r="F82" s="42">
        <v>2</v>
      </c>
    </row>
    <row r="83" spans="2:6" x14ac:dyDescent="0.25">
      <c r="B83" s="32">
        <v>4554</v>
      </c>
      <c r="C83" s="33" t="s">
        <v>112</v>
      </c>
      <c r="D83" s="32">
        <v>3578</v>
      </c>
      <c r="E83" s="32" t="s">
        <v>118</v>
      </c>
      <c r="F83" s="42">
        <v>3</v>
      </c>
    </row>
    <row r="84" spans="2:6" x14ac:dyDescent="0.25">
      <c r="B84" s="32">
        <v>4554</v>
      </c>
      <c r="C84" s="33" t="s">
        <v>112</v>
      </c>
      <c r="D84" s="32">
        <v>3578</v>
      </c>
      <c r="E84" s="32" t="s">
        <v>119</v>
      </c>
      <c r="F84" s="42">
        <v>2</v>
      </c>
    </row>
    <row r="85" spans="2:6" x14ac:dyDescent="0.25">
      <c r="B85" s="32">
        <v>4554</v>
      </c>
      <c r="C85" s="33" t="s">
        <v>112</v>
      </c>
      <c r="D85" s="32">
        <v>3578</v>
      </c>
      <c r="E85" s="32" t="s">
        <v>120</v>
      </c>
      <c r="F85" s="42">
        <v>3</v>
      </c>
    </row>
    <row r="86" spans="2:6" x14ac:dyDescent="0.25">
      <c r="B86" s="32">
        <v>4554</v>
      </c>
      <c r="C86" s="33" t="s">
        <v>112</v>
      </c>
      <c r="D86" s="32">
        <v>3578</v>
      </c>
      <c r="E86" s="32" t="s">
        <v>122</v>
      </c>
      <c r="F86" s="42">
        <v>2</v>
      </c>
    </row>
    <row r="87" spans="2:6" x14ac:dyDescent="0.25">
      <c r="B87" s="32">
        <v>4554</v>
      </c>
      <c r="C87" s="33" t="s">
        <v>112</v>
      </c>
      <c r="D87" s="32">
        <v>4742</v>
      </c>
      <c r="E87" s="32" t="s">
        <v>116</v>
      </c>
      <c r="F87" s="42">
        <v>5</v>
      </c>
    </row>
    <row r="88" spans="2:6" x14ac:dyDescent="0.25">
      <c r="B88" s="32">
        <v>4554</v>
      </c>
      <c r="C88" s="33" t="s">
        <v>112</v>
      </c>
      <c r="D88" s="32">
        <v>4742</v>
      </c>
      <c r="E88" s="32" t="s">
        <v>117</v>
      </c>
      <c r="F88" s="42">
        <v>3</v>
      </c>
    </row>
    <row r="89" spans="2:6" x14ac:dyDescent="0.25">
      <c r="B89" s="32">
        <v>4554</v>
      </c>
      <c r="C89" s="33" t="s">
        <v>112</v>
      </c>
      <c r="D89" s="32">
        <v>4742</v>
      </c>
      <c r="E89" s="32" t="s">
        <v>122</v>
      </c>
      <c r="F89" s="42">
        <v>4</v>
      </c>
    </row>
    <row r="90" spans="2:6" x14ac:dyDescent="0.25">
      <c r="B90" s="32">
        <v>4554</v>
      </c>
      <c r="C90" s="33" t="s">
        <v>112</v>
      </c>
      <c r="D90" s="32">
        <v>3789</v>
      </c>
      <c r="E90" s="32" t="s">
        <v>118</v>
      </c>
      <c r="F90" s="42">
        <v>4</v>
      </c>
    </row>
    <row r="91" spans="2:6" x14ac:dyDescent="0.25">
      <c r="B91" s="32">
        <v>4554</v>
      </c>
      <c r="C91" s="33" t="s">
        <v>112</v>
      </c>
      <c r="D91" s="32">
        <v>3789</v>
      </c>
      <c r="E91" s="32" t="s">
        <v>119</v>
      </c>
      <c r="F91" s="42">
        <v>3</v>
      </c>
    </row>
    <row r="92" spans="2:6" x14ac:dyDescent="0.25">
      <c r="B92" s="32">
        <v>4554</v>
      </c>
      <c r="C92" s="33" t="s">
        <v>112</v>
      </c>
      <c r="D92" s="32">
        <v>7630</v>
      </c>
      <c r="E92" s="32" t="s">
        <v>117</v>
      </c>
      <c r="F92" s="42">
        <v>1</v>
      </c>
    </row>
    <row r="93" spans="2:6" x14ac:dyDescent="0.25">
      <c r="B93" s="32">
        <v>4554</v>
      </c>
      <c r="C93" s="33" t="s">
        <v>112</v>
      </c>
      <c r="D93" s="32">
        <v>7630</v>
      </c>
      <c r="E93" s="32" t="s">
        <v>118</v>
      </c>
      <c r="F93" s="42">
        <v>1</v>
      </c>
    </row>
    <row r="94" spans="2:6" x14ac:dyDescent="0.25">
      <c r="B94" s="32">
        <v>4554</v>
      </c>
      <c r="C94" s="33" t="s">
        <v>112</v>
      </c>
      <c r="D94" s="32">
        <v>7630</v>
      </c>
      <c r="E94" s="32" t="s">
        <v>122</v>
      </c>
      <c r="F94" s="42">
        <v>1</v>
      </c>
    </row>
    <row r="95" spans="2:6" x14ac:dyDescent="0.25">
      <c r="B95" s="32">
        <v>4554</v>
      </c>
      <c r="C95" s="33" t="s">
        <v>112</v>
      </c>
      <c r="D95" s="32">
        <v>6780</v>
      </c>
      <c r="E95" s="32" t="s">
        <v>115</v>
      </c>
      <c r="F95" s="42">
        <v>10</v>
      </c>
    </row>
    <row r="96" spans="2:6" x14ac:dyDescent="0.25">
      <c r="B96" s="32">
        <v>4554</v>
      </c>
      <c r="C96" s="33" t="s">
        <v>112</v>
      </c>
      <c r="D96" s="32">
        <v>6780</v>
      </c>
      <c r="E96" s="32" t="s">
        <v>114</v>
      </c>
      <c r="F96" s="42">
        <v>2</v>
      </c>
    </row>
    <row r="97" spans="2:6" x14ac:dyDescent="0.25">
      <c r="B97" s="32">
        <v>4554</v>
      </c>
      <c r="C97" s="33" t="s">
        <v>112</v>
      </c>
      <c r="D97" s="32">
        <v>6780</v>
      </c>
      <c r="E97" s="32" t="s">
        <v>120</v>
      </c>
      <c r="F97" s="42">
        <v>2</v>
      </c>
    </row>
    <row r="98" spans="2:6" x14ac:dyDescent="0.25">
      <c r="B98" s="32">
        <v>4554</v>
      </c>
      <c r="C98" s="33" t="s">
        <v>112</v>
      </c>
      <c r="D98" s="32">
        <v>6780</v>
      </c>
      <c r="E98" s="32" t="s">
        <v>122</v>
      </c>
      <c r="F98" s="42">
        <v>1</v>
      </c>
    </row>
    <row r="99" spans="2:6" x14ac:dyDescent="0.25">
      <c r="B99" s="32">
        <v>4554</v>
      </c>
      <c r="C99" s="33" t="s">
        <v>112</v>
      </c>
      <c r="D99" s="32">
        <v>3578</v>
      </c>
      <c r="E99" s="32" t="s">
        <v>114</v>
      </c>
      <c r="F99" s="42">
        <v>4</v>
      </c>
    </row>
    <row r="100" spans="2:6" x14ac:dyDescent="0.25">
      <c r="B100" s="32">
        <v>4554</v>
      </c>
      <c r="C100" s="33" t="s">
        <v>112</v>
      </c>
      <c r="D100" s="32">
        <v>7960</v>
      </c>
      <c r="E100" s="32" t="s">
        <v>116</v>
      </c>
      <c r="F100" s="42">
        <v>4</v>
      </c>
    </row>
    <row r="101" spans="2:6" x14ac:dyDescent="0.25">
      <c r="B101" s="32">
        <v>4554</v>
      </c>
      <c r="C101" s="33" t="s">
        <v>113</v>
      </c>
      <c r="D101" s="32">
        <v>3120</v>
      </c>
      <c r="E101" s="32" t="s">
        <v>115</v>
      </c>
      <c r="F101" s="42">
        <v>1</v>
      </c>
    </row>
    <row r="102" spans="2:6" x14ac:dyDescent="0.25">
      <c r="B102" s="32">
        <v>4554</v>
      </c>
      <c r="C102" s="33" t="s">
        <v>113</v>
      </c>
      <c r="D102" s="32">
        <v>3120</v>
      </c>
      <c r="E102" s="32" t="s">
        <v>114</v>
      </c>
      <c r="F102" s="42">
        <v>1</v>
      </c>
    </row>
    <row r="103" spans="2:6" x14ac:dyDescent="0.25">
      <c r="B103" s="32">
        <v>4554</v>
      </c>
      <c r="C103" s="33" t="s">
        <v>113</v>
      </c>
      <c r="D103" s="32">
        <v>3120</v>
      </c>
      <c r="E103" s="32" t="s">
        <v>116</v>
      </c>
      <c r="F103" s="42">
        <v>1</v>
      </c>
    </row>
    <row r="104" spans="2:6" x14ac:dyDescent="0.25">
      <c r="B104" s="32">
        <v>4554</v>
      </c>
      <c r="C104" s="33" t="s">
        <v>113</v>
      </c>
      <c r="D104" s="32">
        <v>3120</v>
      </c>
      <c r="E104" s="32" t="s">
        <v>117</v>
      </c>
      <c r="F104" s="42">
        <v>1</v>
      </c>
    </row>
    <row r="105" spans="2:6" x14ac:dyDescent="0.25">
      <c r="B105" s="32">
        <v>4554</v>
      </c>
      <c r="C105" s="33" t="s">
        <v>113</v>
      </c>
      <c r="D105" s="32">
        <v>3120</v>
      </c>
      <c r="E105" s="32" t="s">
        <v>118</v>
      </c>
      <c r="F105" s="42">
        <v>1</v>
      </c>
    </row>
    <row r="106" spans="2:6" x14ac:dyDescent="0.25">
      <c r="B106" s="32">
        <v>4554</v>
      </c>
      <c r="C106" s="33" t="s">
        <v>113</v>
      </c>
      <c r="D106" s="32">
        <v>7120</v>
      </c>
      <c r="E106" s="32" t="s">
        <v>115</v>
      </c>
      <c r="F106" s="42">
        <v>2</v>
      </c>
    </row>
    <row r="107" spans="2:6" x14ac:dyDescent="0.25">
      <c r="B107" s="32">
        <v>4554</v>
      </c>
      <c r="C107" s="33" t="s">
        <v>113</v>
      </c>
      <c r="D107" s="32">
        <v>7120</v>
      </c>
      <c r="E107" s="32" t="s">
        <v>114</v>
      </c>
      <c r="F107" s="42">
        <v>2</v>
      </c>
    </row>
    <row r="108" spans="2:6" x14ac:dyDescent="0.25">
      <c r="B108" s="32">
        <v>4554</v>
      </c>
      <c r="C108" s="33" t="s">
        <v>113</v>
      </c>
      <c r="D108" s="32">
        <v>7120</v>
      </c>
      <c r="E108" s="32" t="s">
        <v>117</v>
      </c>
      <c r="F108" s="42">
        <v>2</v>
      </c>
    </row>
    <row r="109" spans="2:6" x14ac:dyDescent="0.25">
      <c r="B109" s="32">
        <v>4554</v>
      </c>
      <c r="C109" s="33" t="s">
        <v>113</v>
      </c>
      <c r="D109" s="32">
        <v>7120</v>
      </c>
      <c r="E109" s="32" t="s">
        <v>119</v>
      </c>
      <c r="F109" s="42">
        <v>2</v>
      </c>
    </row>
    <row r="110" spans="2:6" x14ac:dyDescent="0.25">
      <c r="B110" s="32">
        <v>4554</v>
      </c>
      <c r="C110" s="33" t="s">
        <v>113</v>
      </c>
      <c r="D110" s="32">
        <v>7120</v>
      </c>
      <c r="E110" s="32" t="s">
        <v>122</v>
      </c>
      <c r="F110" s="42">
        <v>2</v>
      </c>
    </row>
    <row r="111" spans="2:6" x14ac:dyDescent="0.25">
      <c r="B111" s="32">
        <v>4554</v>
      </c>
      <c r="C111" s="33" t="s">
        <v>113</v>
      </c>
      <c r="D111" s="32">
        <v>8020</v>
      </c>
      <c r="E111" s="32" t="s">
        <v>115</v>
      </c>
      <c r="F111" s="42">
        <v>5</v>
      </c>
    </row>
    <row r="112" spans="2:6" x14ac:dyDescent="0.25">
      <c r="B112" s="32">
        <v>4554</v>
      </c>
      <c r="C112" s="33" t="s">
        <v>113</v>
      </c>
      <c r="D112" s="32">
        <v>8020</v>
      </c>
      <c r="E112" s="32" t="s">
        <v>116</v>
      </c>
      <c r="F112" s="42">
        <v>2</v>
      </c>
    </row>
    <row r="113" spans="2:6" x14ac:dyDescent="0.25">
      <c r="B113" s="32">
        <v>4554</v>
      </c>
      <c r="C113" s="33" t="s">
        <v>113</v>
      </c>
      <c r="D113" s="32">
        <v>8020</v>
      </c>
      <c r="E113" s="32" t="s">
        <v>117</v>
      </c>
      <c r="F113" s="42">
        <v>3</v>
      </c>
    </row>
    <row r="114" spans="2:6" x14ac:dyDescent="0.25">
      <c r="B114" s="32">
        <v>4554</v>
      </c>
      <c r="C114" s="33" t="s">
        <v>113</v>
      </c>
      <c r="D114" s="32">
        <v>8020</v>
      </c>
      <c r="E114" s="32" t="s">
        <v>119</v>
      </c>
      <c r="F114" s="42">
        <v>6</v>
      </c>
    </row>
    <row r="115" spans="2:6" x14ac:dyDescent="0.25">
      <c r="B115" s="32">
        <v>4554</v>
      </c>
      <c r="C115" s="33" t="s">
        <v>113</v>
      </c>
      <c r="D115" s="32">
        <v>7990</v>
      </c>
      <c r="E115" s="32" t="s">
        <v>115</v>
      </c>
      <c r="F115" s="42">
        <v>3</v>
      </c>
    </row>
    <row r="116" spans="2:6" x14ac:dyDescent="0.25">
      <c r="B116" s="32">
        <v>4554</v>
      </c>
      <c r="C116" s="33" t="s">
        <v>113</v>
      </c>
      <c r="D116" s="32">
        <v>7990</v>
      </c>
      <c r="E116" s="32" t="s">
        <v>117</v>
      </c>
      <c r="F116" s="42">
        <v>5</v>
      </c>
    </row>
    <row r="117" spans="2:6" x14ac:dyDescent="0.25">
      <c r="B117" s="32">
        <v>4554</v>
      </c>
      <c r="C117" s="33" t="s">
        <v>113</v>
      </c>
      <c r="D117" s="32">
        <v>7990</v>
      </c>
      <c r="E117" s="32" t="s">
        <v>122</v>
      </c>
      <c r="F117" s="42">
        <v>3</v>
      </c>
    </row>
    <row r="118" spans="2:6" x14ac:dyDescent="0.25">
      <c r="B118" s="32">
        <v>4554</v>
      </c>
      <c r="C118" s="33" t="s">
        <v>113</v>
      </c>
      <c r="D118" s="32">
        <v>1370</v>
      </c>
      <c r="E118" s="32" t="s">
        <v>120</v>
      </c>
      <c r="F118" s="42">
        <v>2</v>
      </c>
    </row>
    <row r="119" spans="2:6" x14ac:dyDescent="0.25">
      <c r="B119" s="32">
        <v>4554</v>
      </c>
      <c r="C119" s="33" t="s">
        <v>113</v>
      </c>
      <c r="D119" s="32">
        <v>1370</v>
      </c>
      <c r="E119" s="32" t="s">
        <v>122</v>
      </c>
      <c r="F119" s="42">
        <v>5</v>
      </c>
    </row>
    <row r="120" spans="2:6" x14ac:dyDescent="0.25">
      <c r="F120" s="44">
        <f>SUM(F7:F119)</f>
        <v>413</v>
      </c>
    </row>
  </sheetData>
  <mergeCells count="4">
    <mergeCell ref="A1:L3"/>
    <mergeCell ref="H23:I23"/>
    <mergeCell ref="H33:I33"/>
    <mergeCell ref="K23:L24"/>
  </mergeCells>
  <pageMargins left="0.7" right="0.7" top="0.75" bottom="0.75" header="0.3" footer="0.3"/>
  <pageSetup orientation="portrait" horizontalDpi="203" verticalDpi="203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workbookViewId="0">
      <selection activeCell="C15" sqref="C15"/>
    </sheetView>
  </sheetViews>
  <sheetFormatPr defaultRowHeight="13.5" x14ac:dyDescent="0.25"/>
  <cols>
    <col min="1" max="1" width="5.375" style="24" customWidth="1"/>
    <col min="2" max="2" width="13.25" style="24" customWidth="1"/>
    <col min="3" max="3" width="8.5" style="24" customWidth="1"/>
    <col min="4" max="4" width="14.375" style="24" customWidth="1"/>
    <col min="5" max="5" width="3.75" style="24" customWidth="1"/>
    <col min="6" max="16384" width="9" style="24"/>
  </cols>
  <sheetData>
    <row r="1" spans="1:12" x14ac:dyDescent="0.25">
      <c r="A1" s="54" t="s">
        <v>123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x14ac:dyDescent="0.25">
      <c r="A5" s="36"/>
      <c r="B5" s="37"/>
      <c r="C5" s="37"/>
      <c r="D5" s="37"/>
      <c r="E5" s="37"/>
      <c r="F5" s="37"/>
      <c r="G5" s="36"/>
      <c r="H5" s="36"/>
      <c r="I5" s="36"/>
      <c r="J5" s="36"/>
      <c r="K5" s="36"/>
      <c r="L5" s="36"/>
    </row>
    <row r="6" spans="1:12" x14ac:dyDescent="0.25">
      <c r="A6" s="37" t="s">
        <v>97</v>
      </c>
      <c r="B6" s="37" t="s">
        <v>98</v>
      </c>
      <c r="C6" s="37" t="s">
        <v>99</v>
      </c>
      <c r="D6" s="37" t="s">
        <v>100</v>
      </c>
      <c r="E6" s="46" t="s">
        <v>27</v>
      </c>
      <c r="F6" s="32"/>
    </row>
    <row r="7" spans="1:12" x14ac:dyDescent="0.25">
      <c r="A7" s="32">
        <v>34</v>
      </c>
      <c r="B7" s="33" t="s">
        <v>101</v>
      </c>
      <c r="C7" s="32">
        <v>3567</v>
      </c>
      <c r="D7" s="32" t="s">
        <v>114</v>
      </c>
      <c r="E7" s="42">
        <v>6</v>
      </c>
      <c r="F7" s="32"/>
    </row>
    <row r="8" spans="1:12" x14ac:dyDescent="0.25">
      <c r="A8" s="32">
        <v>34</v>
      </c>
      <c r="B8" s="33" t="s">
        <v>101</v>
      </c>
      <c r="C8" s="32">
        <v>3567</v>
      </c>
      <c r="D8" s="32" t="s">
        <v>116</v>
      </c>
      <c r="E8" s="42">
        <v>3</v>
      </c>
      <c r="F8" s="32"/>
    </row>
    <row r="9" spans="1:12" x14ac:dyDescent="0.25">
      <c r="A9" s="32">
        <v>34</v>
      </c>
      <c r="B9" s="33" t="s">
        <v>102</v>
      </c>
      <c r="C9" s="32">
        <v>6365</v>
      </c>
      <c r="D9" s="32" t="s">
        <v>120</v>
      </c>
      <c r="E9" s="42">
        <v>2</v>
      </c>
      <c r="F9" s="32"/>
    </row>
    <row r="10" spans="1:12" x14ac:dyDescent="0.25">
      <c r="A10" s="32">
        <v>34</v>
      </c>
      <c r="B10" s="33" t="s">
        <v>102</v>
      </c>
      <c r="C10" s="32">
        <v>6365</v>
      </c>
      <c r="D10" s="32" t="s">
        <v>120</v>
      </c>
      <c r="E10" s="42">
        <v>2</v>
      </c>
      <c r="F10" s="32"/>
    </row>
    <row r="11" spans="1:12" ht="27" x14ac:dyDescent="0.25">
      <c r="A11" s="32">
        <v>34</v>
      </c>
      <c r="B11" s="33" t="s">
        <v>103</v>
      </c>
      <c r="C11" s="32">
        <v>3090</v>
      </c>
      <c r="D11" s="32" t="s">
        <v>117</v>
      </c>
      <c r="E11" s="42">
        <v>5</v>
      </c>
      <c r="F11" s="32"/>
    </row>
    <row r="12" spans="1:12" ht="27" x14ac:dyDescent="0.25">
      <c r="A12" s="32">
        <v>34</v>
      </c>
      <c r="B12" s="33" t="s">
        <v>103</v>
      </c>
      <c r="C12" s="32">
        <v>3090</v>
      </c>
      <c r="D12" s="32" t="s">
        <v>119</v>
      </c>
      <c r="E12" s="42">
        <v>2</v>
      </c>
      <c r="F12" s="32"/>
    </row>
    <row r="13" spans="1:12" ht="27" x14ac:dyDescent="0.25">
      <c r="A13" s="32">
        <v>34</v>
      </c>
      <c r="B13" s="33" t="s">
        <v>103</v>
      </c>
      <c r="C13" s="32">
        <v>3090</v>
      </c>
      <c r="D13" s="32" t="s">
        <v>115</v>
      </c>
      <c r="E13" s="42">
        <v>3</v>
      </c>
      <c r="F13" s="32"/>
    </row>
    <row r="14" spans="1:12" x14ac:dyDescent="0.25">
      <c r="A14" s="32">
        <v>35</v>
      </c>
      <c r="B14" s="33" t="s">
        <v>104</v>
      </c>
      <c r="C14" s="32">
        <v>9030</v>
      </c>
      <c r="D14" s="32" t="s">
        <v>115</v>
      </c>
      <c r="E14" s="42">
        <v>1</v>
      </c>
      <c r="F14" s="32"/>
    </row>
    <row r="15" spans="1:12" x14ac:dyDescent="0.25">
      <c r="A15" s="32">
        <v>35</v>
      </c>
      <c r="B15" s="33" t="s">
        <v>104</v>
      </c>
      <c r="C15" s="32">
        <v>9030</v>
      </c>
      <c r="D15" s="32" t="s">
        <v>118</v>
      </c>
      <c r="E15" s="42">
        <v>2</v>
      </c>
      <c r="F15" s="32"/>
    </row>
    <row r="16" spans="1:12" x14ac:dyDescent="0.25">
      <c r="A16" s="32">
        <v>35</v>
      </c>
      <c r="B16" s="33" t="s">
        <v>104</v>
      </c>
      <c r="C16" s="32">
        <v>9030</v>
      </c>
      <c r="D16" s="32" t="s">
        <v>119</v>
      </c>
      <c r="E16" s="42">
        <v>4</v>
      </c>
      <c r="F16" s="32"/>
    </row>
    <row r="17" spans="1:6" x14ac:dyDescent="0.25">
      <c r="A17" s="32">
        <v>35</v>
      </c>
      <c r="B17" s="33" t="s">
        <v>105</v>
      </c>
      <c r="C17" s="32">
        <v>4410</v>
      </c>
      <c r="D17" s="32" t="s">
        <v>116</v>
      </c>
      <c r="E17" s="42">
        <v>4</v>
      </c>
      <c r="F17" s="32"/>
    </row>
    <row r="18" spans="1:6" x14ac:dyDescent="0.25">
      <c r="A18" s="32">
        <v>35</v>
      </c>
      <c r="B18" s="33" t="s">
        <v>105</v>
      </c>
      <c r="C18" s="32">
        <v>4410</v>
      </c>
      <c r="D18" s="32" t="s">
        <v>118</v>
      </c>
      <c r="E18" s="42">
        <v>2</v>
      </c>
      <c r="F18" s="32"/>
    </row>
    <row r="19" spans="1:6" x14ac:dyDescent="0.25">
      <c r="A19" s="32">
        <v>35</v>
      </c>
      <c r="B19" s="33" t="s">
        <v>105</v>
      </c>
      <c r="C19" s="32">
        <v>4410</v>
      </c>
      <c r="D19" s="32" t="s">
        <v>121</v>
      </c>
      <c r="E19" s="42">
        <v>6</v>
      </c>
      <c r="F19" s="32"/>
    </row>
    <row r="20" spans="1:6" x14ac:dyDescent="0.25">
      <c r="A20" s="32">
        <v>35</v>
      </c>
      <c r="B20" s="33" t="s">
        <v>105</v>
      </c>
      <c r="C20" s="32">
        <v>5720</v>
      </c>
      <c r="D20" s="32" t="s">
        <v>116</v>
      </c>
      <c r="E20" s="42">
        <v>4</v>
      </c>
      <c r="F20" s="32"/>
    </row>
    <row r="21" spans="1:6" x14ac:dyDescent="0.25">
      <c r="A21" s="32">
        <v>35</v>
      </c>
      <c r="B21" s="33" t="s">
        <v>105</v>
      </c>
      <c r="C21" s="32">
        <v>5720</v>
      </c>
      <c r="D21" s="32" t="s">
        <v>118</v>
      </c>
      <c r="E21" s="42">
        <v>2</v>
      </c>
      <c r="F21" s="32"/>
    </row>
    <row r="22" spans="1:6" x14ac:dyDescent="0.25">
      <c r="A22" s="32">
        <v>35</v>
      </c>
      <c r="B22" s="33" t="s">
        <v>105</v>
      </c>
      <c r="C22" s="32">
        <v>5720</v>
      </c>
      <c r="D22" s="32" t="s">
        <v>122</v>
      </c>
      <c r="E22" s="42">
        <v>6</v>
      </c>
      <c r="F22" s="32"/>
    </row>
    <row r="23" spans="1:6" x14ac:dyDescent="0.25">
      <c r="A23" s="32">
        <v>35</v>
      </c>
      <c r="B23" s="33" t="s">
        <v>105</v>
      </c>
      <c r="C23" s="32">
        <v>5640</v>
      </c>
      <c r="D23" s="32" t="s">
        <v>116</v>
      </c>
      <c r="E23" s="42">
        <v>7</v>
      </c>
      <c r="F23" s="32"/>
    </row>
    <row r="24" spans="1:6" x14ac:dyDescent="0.25">
      <c r="A24" s="32">
        <v>35</v>
      </c>
      <c r="B24" s="33" t="s">
        <v>105</v>
      </c>
      <c r="C24" s="32">
        <v>5640</v>
      </c>
      <c r="D24" s="32" t="s">
        <v>117</v>
      </c>
      <c r="E24" s="42">
        <v>4</v>
      </c>
      <c r="F24" s="32"/>
    </row>
    <row r="25" spans="1:6" x14ac:dyDescent="0.25">
      <c r="A25" s="32">
        <v>35</v>
      </c>
      <c r="B25" s="33" t="s">
        <v>105</v>
      </c>
      <c r="C25" s="32">
        <v>5640</v>
      </c>
      <c r="D25" s="32" t="s">
        <v>118</v>
      </c>
      <c r="E25" s="42">
        <v>5</v>
      </c>
      <c r="F25" s="32"/>
    </row>
    <row r="26" spans="1:6" x14ac:dyDescent="0.25">
      <c r="A26" s="32">
        <v>35</v>
      </c>
      <c r="B26" s="33" t="s">
        <v>106</v>
      </c>
      <c r="C26" s="32">
        <v>4840</v>
      </c>
      <c r="D26" s="32" t="s">
        <v>115</v>
      </c>
      <c r="E26" s="42">
        <v>5</v>
      </c>
      <c r="F26" s="32"/>
    </row>
    <row r="27" spans="1:6" x14ac:dyDescent="0.25">
      <c r="A27" s="32">
        <v>35</v>
      </c>
      <c r="B27" s="33" t="s">
        <v>106</v>
      </c>
      <c r="C27" s="32">
        <v>4840</v>
      </c>
      <c r="D27" s="32" t="s">
        <v>117</v>
      </c>
      <c r="E27" s="42">
        <v>3</v>
      </c>
      <c r="F27" s="32"/>
    </row>
    <row r="28" spans="1:6" x14ac:dyDescent="0.25">
      <c r="A28" s="32">
        <v>35</v>
      </c>
      <c r="B28" s="33" t="s">
        <v>106</v>
      </c>
      <c r="C28" s="32">
        <v>4840</v>
      </c>
      <c r="D28" s="32" t="s">
        <v>119</v>
      </c>
      <c r="E28" s="42">
        <v>6</v>
      </c>
      <c r="F28" s="32"/>
    </row>
    <row r="29" spans="1:6" x14ac:dyDescent="0.25">
      <c r="A29" s="32">
        <v>35</v>
      </c>
      <c r="B29" s="33" t="s">
        <v>106</v>
      </c>
      <c r="C29" s="32">
        <v>4840</v>
      </c>
      <c r="D29" s="32" t="s">
        <v>120</v>
      </c>
      <c r="E29" s="42">
        <v>2</v>
      </c>
      <c r="F29" s="32"/>
    </row>
    <row r="30" spans="1:6" x14ac:dyDescent="0.25">
      <c r="A30" s="32">
        <v>35</v>
      </c>
      <c r="B30" s="33" t="s">
        <v>106</v>
      </c>
      <c r="C30" s="32">
        <v>4840</v>
      </c>
      <c r="D30" s="32" t="s">
        <v>122</v>
      </c>
      <c r="E30" s="42">
        <v>1</v>
      </c>
      <c r="F30" s="32"/>
    </row>
    <row r="31" spans="1:6" x14ac:dyDescent="0.25">
      <c r="A31" s="32">
        <v>35</v>
      </c>
      <c r="B31" s="33" t="s">
        <v>106</v>
      </c>
      <c r="C31" s="32">
        <v>2960</v>
      </c>
      <c r="D31" s="32" t="s">
        <v>115</v>
      </c>
      <c r="E31" s="42">
        <v>4</v>
      </c>
      <c r="F31" s="32"/>
    </row>
    <row r="32" spans="1:6" x14ac:dyDescent="0.25">
      <c r="A32" s="32">
        <v>35</v>
      </c>
      <c r="B32" s="33" t="s">
        <v>106</v>
      </c>
      <c r="C32" s="32">
        <v>2960</v>
      </c>
      <c r="D32" s="32" t="s">
        <v>116</v>
      </c>
      <c r="E32" s="42">
        <v>9</v>
      </c>
      <c r="F32" s="32"/>
    </row>
    <row r="33" spans="1:6" x14ac:dyDescent="0.25">
      <c r="A33" s="32">
        <v>35</v>
      </c>
      <c r="B33" s="33" t="s">
        <v>106</v>
      </c>
      <c r="C33" s="32">
        <v>2960</v>
      </c>
      <c r="D33" s="32" t="s">
        <v>118</v>
      </c>
      <c r="E33" s="42">
        <v>14</v>
      </c>
      <c r="F33" s="32"/>
    </row>
    <row r="34" spans="1:6" x14ac:dyDescent="0.25">
      <c r="A34" s="32">
        <v>35</v>
      </c>
      <c r="B34" s="33" t="s">
        <v>106</v>
      </c>
      <c r="C34" s="32">
        <v>2960</v>
      </c>
      <c r="D34" s="32" t="s">
        <v>122</v>
      </c>
      <c r="E34" s="42">
        <v>6</v>
      </c>
      <c r="F34" s="32"/>
    </row>
    <row r="35" spans="1:6" x14ac:dyDescent="0.25">
      <c r="A35" s="32">
        <v>35</v>
      </c>
      <c r="B35" s="33" t="s">
        <v>106</v>
      </c>
      <c r="C35" s="32">
        <v>5670</v>
      </c>
      <c r="D35" s="32" t="s">
        <v>115</v>
      </c>
      <c r="E35" s="42">
        <v>6</v>
      </c>
      <c r="F35" s="32"/>
    </row>
    <row r="36" spans="1:6" x14ac:dyDescent="0.25">
      <c r="A36" s="32">
        <v>35</v>
      </c>
      <c r="B36" s="33" t="s">
        <v>106</v>
      </c>
      <c r="C36" s="32">
        <v>5670</v>
      </c>
      <c r="D36" s="32" t="s">
        <v>114</v>
      </c>
      <c r="E36" s="42">
        <v>3</v>
      </c>
      <c r="F36" s="32"/>
    </row>
    <row r="37" spans="1:6" x14ac:dyDescent="0.25">
      <c r="A37" s="32">
        <v>35</v>
      </c>
      <c r="B37" s="33" t="s">
        <v>106</v>
      </c>
      <c r="C37" s="32">
        <v>5670</v>
      </c>
      <c r="D37" s="32" t="s">
        <v>117</v>
      </c>
      <c r="E37" s="42">
        <v>8</v>
      </c>
      <c r="F37" s="32"/>
    </row>
    <row r="38" spans="1:6" x14ac:dyDescent="0.25">
      <c r="A38" s="32">
        <v>35</v>
      </c>
      <c r="B38" s="33" t="s">
        <v>106</v>
      </c>
      <c r="C38" s="32">
        <v>5670</v>
      </c>
      <c r="D38" s="32" t="s">
        <v>118</v>
      </c>
      <c r="E38" s="42">
        <v>5</v>
      </c>
      <c r="F38" s="32"/>
    </row>
    <row r="39" spans="1:6" ht="27" x14ac:dyDescent="0.25">
      <c r="A39" s="32">
        <v>44</v>
      </c>
      <c r="B39" s="33" t="s">
        <v>107</v>
      </c>
      <c r="C39" s="32">
        <v>6789</v>
      </c>
      <c r="D39" s="32" t="s">
        <v>118</v>
      </c>
      <c r="E39" s="42">
        <v>3</v>
      </c>
      <c r="F39" s="32"/>
    </row>
    <row r="40" spans="1:6" ht="27" x14ac:dyDescent="0.25">
      <c r="A40" s="32">
        <v>44</v>
      </c>
      <c r="B40" s="33" t="s">
        <v>107</v>
      </c>
      <c r="C40" s="32">
        <v>6789</v>
      </c>
      <c r="D40" s="32" t="s">
        <v>119</v>
      </c>
      <c r="E40" s="42">
        <v>4</v>
      </c>
      <c r="F40" s="32"/>
    </row>
    <row r="41" spans="1:6" ht="27" x14ac:dyDescent="0.25">
      <c r="A41" s="32">
        <v>44</v>
      </c>
      <c r="B41" s="33" t="s">
        <v>107</v>
      </c>
      <c r="C41" s="32">
        <v>6789</v>
      </c>
      <c r="D41" s="32" t="s">
        <v>120</v>
      </c>
      <c r="E41" s="42">
        <v>2</v>
      </c>
      <c r="F41" s="32"/>
    </row>
    <row r="42" spans="1:6" x14ac:dyDescent="0.25">
      <c r="A42" s="32">
        <v>44</v>
      </c>
      <c r="B42" s="33" t="s">
        <v>108</v>
      </c>
      <c r="C42" s="32">
        <v>4888</v>
      </c>
      <c r="D42" s="32" t="s">
        <v>116</v>
      </c>
      <c r="E42" s="42">
        <v>1</v>
      </c>
      <c r="F42" s="32"/>
    </row>
    <row r="43" spans="1:6" x14ac:dyDescent="0.25">
      <c r="A43" s="32">
        <v>44</v>
      </c>
      <c r="B43" s="33" t="s">
        <v>108</v>
      </c>
      <c r="C43" s="32">
        <v>4888</v>
      </c>
      <c r="D43" s="32" t="s">
        <v>118</v>
      </c>
      <c r="E43" s="42">
        <v>1</v>
      </c>
      <c r="F43" s="32"/>
    </row>
    <row r="44" spans="1:6" x14ac:dyDescent="0.25">
      <c r="A44" s="32">
        <v>44</v>
      </c>
      <c r="B44" s="33" t="s">
        <v>108</v>
      </c>
      <c r="C44" s="32">
        <v>4888</v>
      </c>
      <c r="D44" s="32" t="s">
        <v>119</v>
      </c>
      <c r="E44" s="42">
        <v>1</v>
      </c>
      <c r="F44" s="32"/>
    </row>
    <row r="45" spans="1:6" x14ac:dyDescent="0.25">
      <c r="A45" s="32">
        <v>44</v>
      </c>
      <c r="B45" s="33" t="s">
        <v>108</v>
      </c>
      <c r="C45" s="32">
        <v>4888</v>
      </c>
      <c r="D45" s="32" t="s">
        <v>120</v>
      </c>
      <c r="E45" s="42">
        <v>1</v>
      </c>
      <c r="F45" s="32"/>
    </row>
    <row r="46" spans="1:6" x14ac:dyDescent="0.25">
      <c r="A46" s="32">
        <v>44</v>
      </c>
      <c r="B46" s="33" t="s">
        <v>108</v>
      </c>
      <c r="C46" s="32">
        <v>4888</v>
      </c>
      <c r="D46" s="32" t="s">
        <v>122</v>
      </c>
      <c r="E46" s="42">
        <v>1</v>
      </c>
      <c r="F46" s="32"/>
    </row>
    <row r="47" spans="1:6" x14ac:dyDescent="0.25">
      <c r="A47" s="32">
        <v>446</v>
      </c>
      <c r="B47" s="33" t="s">
        <v>109</v>
      </c>
      <c r="C47" s="32">
        <v>6730</v>
      </c>
      <c r="D47" s="32" t="s">
        <v>115</v>
      </c>
      <c r="E47" s="42">
        <v>1</v>
      </c>
      <c r="F47" s="32"/>
    </row>
    <row r="48" spans="1:6" x14ac:dyDescent="0.25">
      <c r="A48" s="32">
        <v>446</v>
      </c>
      <c r="B48" s="33" t="s">
        <v>109</v>
      </c>
      <c r="C48" s="32">
        <v>6730</v>
      </c>
      <c r="D48" s="32" t="s">
        <v>118</v>
      </c>
      <c r="E48" s="42">
        <v>2</v>
      </c>
      <c r="F48" s="32"/>
    </row>
    <row r="49" spans="1:6" x14ac:dyDescent="0.25">
      <c r="A49" s="32">
        <v>446</v>
      </c>
      <c r="B49" s="33" t="s">
        <v>109</v>
      </c>
      <c r="C49" s="32">
        <v>6730</v>
      </c>
      <c r="D49" s="32" t="s">
        <v>119</v>
      </c>
      <c r="E49" s="42">
        <v>4</v>
      </c>
      <c r="F49" s="32"/>
    </row>
    <row r="50" spans="1:6" x14ac:dyDescent="0.25">
      <c r="A50" s="32">
        <v>446</v>
      </c>
      <c r="B50" s="33" t="s">
        <v>110</v>
      </c>
      <c r="C50" s="32">
        <v>7440</v>
      </c>
      <c r="D50" s="32" t="s">
        <v>116</v>
      </c>
      <c r="E50" s="42">
        <v>4</v>
      </c>
      <c r="F50" s="32"/>
    </row>
    <row r="51" spans="1:6" x14ac:dyDescent="0.25">
      <c r="A51" s="32">
        <v>446</v>
      </c>
      <c r="B51" s="33" t="s">
        <v>110</v>
      </c>
      <c r="C51" s="32">
        <v>7440</v>
      </c>
      <c r="D51" s="32" t="s">
        <v>118</v>
      </c>
      <c r="E51" s="42">
        <v>2</v>
      </c>
      <c r="F51" s="32"/>
    </row>
    <row r="52" spans="1:6" x14ac:dyDescent="0.25">
      <c r="A52" s="32">
        <v>446</v>
      </c>
      <c r="B52" s="33" t="s">
        <v>110</v>
      </c>
      <c r="C52" s="32">
        <v>7440</v>
      </c>
      <c r="D52" s="32" t="s">
        <v>122</v>
      </c>
      <c r="E52" s="42">
        <v>6</v>
      </c>
      <c r="F52" s="32"/>
    </row>
    <row r="53" spans="1:6" x14ac:dyDescent="0.25">
      <c r="A53" s="32">
        <v>446</v>
      </c>
      <c r="B53" s="33" t="s">
        <v>110</v>
      </c>
      <c r="C53" s="32">
        <v>7440</v>
      </c>
      <c r="D53" s="32" t="s">
        <v>116</v>
      </c>
      <c r="E53" s="42">
        <v>4</v>
      </c>
      <c r="F53" s="32"/>
    </row>
    <row r="54" spans="1:6" x14ac:dyDescent="0.25">
      <c r="A54" s="32">
        <v>446</v>
      </c>
      <c r="B54" s="33" t="s">
        <v>110</v>
      </c>
      <c r="C54" s="32">
        <v>7440</v>
      </c>
      <c r="D54" s="32" t="s">
        <v>118</v>
      </c>
      <c r="E54" s="42">
        <v>2</v>
      </c>
      <c r="F54" s="32"/>
    </row>
    <row r="55" spans="1:6" x14ac:dyDescent="0.25">
      <c r="A55" s="32">
        <v>446</v>
      </c>
      <c r="B55" s="33" t="s">
        <v>110</v>
      </c>
      <c r="C55" s="32">
        <v>7440</v>
      </c>
      <c r="D55" s="32" t="s">
        <v>122</v>
      </c>
      <c r="E55" s="42">
        <v>6</v>
      </c>
      <c r="F55" s="32"/>
    </row>
    <row r="56" spans="1:6" x14ac:dyDescent="0.25">
      <c r="A56" s="32">
        <v>446</v>
      </c>
      <c r="B56" s="33" t="s">
        <v>110</v>
      </c>
      <c r="C56" s="32">
        <v>7440</v>
      </c>
      <c r="D56" s="32" t="s">
        <v>116</v>
      </c>
      <c r="E56" s="42">
        <v>7</v>
      </c>
      <c r="F56" s="32"/>
    </row>
    <row r="57" spans="1:6" x14ac:dyDescent="0.25">
      <c r="A57" s="32">
        <v>446</v>
      </c>
      <c r="B57" s="33" t="s">
        <v>110</v>
      </c>
      <c r="C57" s="32">
        <v>7440</v>
      </c>
      <c r="D57" s="32" t="s">
        <v>117</v>
      </c>
      <c r="E57" s="42">
        <v>4</v>
      </c>
      <c r="F57" s="32"/>
    </row>
    <row r="58" spans="1:6" x14ac:dyDescent="0.25">
      <c r="A58" s="32">
        <v>446</v>
      </c>
      <c r="B58" s="33" t="s">
        <v>110</v>
      </c>
      <c r="C58" s="32">
        <v>5640</v>
      </c>
      <c r="D58" s="32" t="s">
        <v>118</v>
      </c>
      <c r="E58" s="42">
        <v>5</v>
      </c>
      <c r="F58" s="32"/>
    </row>
    <row r="59" spans="1:6" ht="27" x14ac:dyDescent="0.25">
      <c r="A59" s="32">
        <v>446</v>
      </c>
      <c r="B59" s="33" t="s">
        <v>111</v>
      </c>
      <c r="C59" s="32">
        <v>6680</v>
      </c>
      <c r="D59" s="32" t="s">
        <v>115</v>
      </c>
      <c r="E59" s="42">
        <v>5</v>
      </c>
      <c r="F59" s="32"/>
    </row>
    <row r="60" spans="1:6" ht="27" x14ac:dyDescent="0.25">
      <c r="A60" s="32">
        <v>446</v>
      </c>
      <c r="B60" s="33" t="s">
        <v>111</v>
      </c>
      <c r="C60" s="32">
        <v>6680</v>
      </c>
      <c r="D60" s="32" t="s">
        <v>117</v>
      </c>
      <c r="E60" s="42">
        <v>3</v>
      </c>
      <c r="F60" s="32"/>
    </row>
    <row r="61" spans="1:6" ht="27" x14ac:dyDescent="0.25">
      <c r="A61" s="32">
        <v>446</v>
      </c>
      <c r="B61" s="33" t="s">
        <v>111</v>
      </c>
      <c r="C61" s="32">
        <v>6680</v>
      </c>
      <c r="D61" s="32" t="s">
        <v>119</v>
      </c>
      <c r="E61" s="42">
        <v>6</v>
      </c>
      <c r="F61" s="32"/>
    </row>
    <row r="62" spans="1:6" ht="27" x14ac:dyDescent="0.25">
      <c r="A62" s="32">
        <v>446</v>
      </c>
      <c r="B62" s="33" t="s">
        <v>111</v>
      </c>
      <c r="C62" s="32">
        <v>6680</v>
      </c>
      <c r="D62" s="32" t="s">
        <v>120</v>
      </c>
      <c r="E62" s="42">
        <v>2</v>
      </c>
      <c r="F62" s="32"/>
    </row>
    <row r="63" spans="1:6" ht="27" x14ac:dyDescent="0.25">
      <c r="A63" s="32">
        <v>446</v>
      </c>
      <c r="B63" s="33" t="s">
        <v>111</v>
      </c>
      <c r="C63" s="32">
        <v>6680</v>
      </c>
      <c r="D63" s="32" t="s">
        <v>122</v>
      </c>
      <c r="E63" s="42">
        <v>1</v>
      </c>
      <c r="F63" s="32"/>
    </row>
    <row r="64" spans="1:6" ht="27" x14ac:dyDescent="0.25">
      <c r="A64" s="32">
        <v>446</v>
      </c>
      <c r="B64" s="33" t="s">
        <v>111</v>
      </c>
      <c r="C64" s="32">
        <v>1720</v>
      </c>
      <c r="D64" s="32" t="s">
        <v>115</v>
      </c>
      <c r="E64" s="42">
        <v>4</v>
      </c>
      <c r="F64" s="32"/>
    </row>
    <row r="65" spans="1:6" ht="27" x14ac:dyDescent="0.25">
      <c r="A65" s="32">
        <v>446</v>
      </c>
      <c r="B65" s="33" t="s">
        <v>111</v>
      </c>
      <c r="C65" s="32">
        <v>1720</v>
      </c>
      <c r="D65" s="32" t="s">
        <v>116</v>
      </c>
      <c r="E65" s="42">
        <v>9</v>
      </c>
      <c r="F65" s="32"/>
    </row>
    <row r="66" spans="1:6" ht="27" x14ac:dyDescent="0.25">
      <c r="A66" s="32">
        <v>446</v>
      </c>
      <c r="B66" s="33" t="s">
        <v>111</v>
      </c>
      <c r="C66" s="32">
        <v>1720</v>
      </c>
      <c r="D66" s="32" t="s">
        <v>118</v>
      </c>
      <c r="E66" s="42">
        <v>10</v>
      </c>
      <c r="F66" s="32"/>
    </row>
    <row r="67" spans="1:6" ht="27" x14ac:dyDescent="0.25">
      <c r="A67" s="32">
        <v>446</v>
      </c>
      <c r="B67" s="33" t="s">
        <v>111</v>
      </c>
      <c r="C67" s="32">
        <v>1720</v>
      </c>
      <c r="D67" s="32" t="s">
        <v>122</v>
      </c>
      <c r="E67" s="42">
        <v>6</v>
      </c>
      <c r="F67" s="32"/>
    </row>
    <row r="68" spans="1:6" ht="27" x14ac:dyDescent="0.25">
      <c r="A68" s="32">
        <v>446</v>
      </c>
      <c r="B68" s="33" t="s">
        <v>111</v>
      </c>
      <c r="C68" s="32">
        <v>1220</v>
      </c>
      <c r="D68" s="32" t="s">
        <v>115</v>
      </c>
      <c r="E68" s="42">
        <v>6</v>
      </c>
      <c r="F68" s="32"/>
    </row>
    <row r="69" spans="1:6" ht="27" x14ac:dyDescent="0.25">
      <c r="A69" s="32">
        <v>446</v>
      </c>
      <c r="B69" s="33" t="s">
        <v>111</v>
      </c>
      <c r="C69" s="32">
        <v>1220</v>
      </c>
      <c r="D69" s="32" t="s">
        <v>114</v>
      </c>
      <c r="E69" s="42">
        <v>3</v>
      </c>
      <c r="F69" s="32"/>
    </row>
    <row r="70" spans="1:6" ht="27" x14ac:dyDescent="0.25">
      <c r="A70" s="32">
        <v>446</v>
      </c>
      <c r="B70" s="33" t="s">
        <v>111</v>
      </c>
      <c r="C70" s="32">
        <v>1220</v>
      </c>
      <c r="D70" s="32" t="s">
        <v>117</v>
      </c>
      <c r="E70" s="42">
        <v>8</v>
      </c>
      <c r="F70" s="32"/>
    </row>
    <row r="71" spans="1:6" ht="27" x14ac:dyDescent="0.25">
      <c r="A71" s="32">
        <v>446</v>
      </c>
      <c r="B71" s="33" t="s">
        <v>111</v>
      </c>
      <c r="C71" s="32">
        <v>1220</v>
      </c>
      <c r="D71" s="32" t="s">
        <v>118</v>
      </c>
      <c r="E71" s="42">
        <v>5</v>
      </c>
      <c r="F71" s="32"/>
    </row>
    <row r="72" spans="1:6" x14ac:dyDescent="0.25">
      <c r="A72" s="32">
        <v>4554</v>
      </c>
      <c r="B72" s="33" t="s">
        <v>112</v>
      </c>
      <c r="C72" s="32">
        <v>8820</v>
      </c>
      <c r="D72" s="32" t="s">
        <v>115</v>
      </c>
      <c r="E72" s="42">
        <v>4</v>
      </c>
      <c r="F72" s="32"/>
    </row>
    <row r="73" spans="1:6" x14ac:dyDescent="0.25">
      <c r="A73" s="32">
        <v>4554</v>
      </c>
      <c r="B73" s="33" t="s">
        <v>112</v>
      </c>
      <c r="C73" s="32">
        <v>8820</v>
      </c>
      <c r="D73" s="32" t="s">
        <v>114</v>
      </c>
      <c r="E73" s="42">
        <v>3</v>
      </c>
      <c r="F73" s="32"/>
    </row>
    <row r="74" spans="1:6" x14ac:dyDescent="0.25">
      <c r="A74" s="32">
        <v>4554</v>
      </c>
      <c r="B74" s="33" t="s">
        <v>112</v>
      </c>
      <c r="C74" s="32">
        <v>8820</v>
      </c>
      <c r="D74" s="32" t="s">
        <v>116</v>
      </c>
      <c r="E74" s="42">
        <v>5</v>
      </c>
      <c r="F74" s="32"/>
    </row>
    <row r="75" spans="1:6" x14ac:dyDescent="0.25">
      <c r="A75" s="32">
        <v>4554</v>
      </c>
      <c r="B75" s="33" t="s">
        <v>112</v>
      </c>
      <c r="C75" s="32">
        <v>8820</v>
      </c>
      <c r="D75" s="32" t="s">
        <v>117</v>
      </c>
      <c r="E75" s="42">
        <v>3</v>
      </c>
      <c r="F75" s="34"/>
    </row>
    <row r="76" spans="1:6" x14ac:dyDescent="0.25">
      <c r="A76" s="32">
        <v>4554</v>
      </c>
      <c r="B76" s="33" t="s">
        <v>112</v>
      </c>
      <c r="C76" s="32">
        <v>8820</v>
      </c>
      <c r="D76" s="32" t="s">
        <v>118</v>
      </c>
      <c r="E76" s="43">
        <v>2</v>
      </c>
      <c r="F76" s="32"/>
    </row>
    <row r="77" spans="1:6" x14ac:dyDescent="0.25">
      <c r="A77" s="32">
        <v>4554</v>
      </c>
      <c r="B77" s="33" t="s">
        <v>112</v>
      </c>
      <c r="C77" s="32">
        <v>8820</v>
      </c>
      <c r="D77" s="32" t="s">
        <v>119</v>
      </c>
      <c r="E77" s="42">
        <v>6</v>
      </c>
      <c r="F77" s="32"/>
    </row>
    <row r="78" spans="1:6" x14ac:dyDescent="0.25">
      <c r="A78" s="32">
        <v>4554</v>
      </c>
      <c r="B78" s="33" t="s">
        <v>112</v>
      </c>
      <c r="C78" s="32">
        <v>8820</v>
      </c>
      <c r="D78" s="32" t="s">
        <v>120</v>
      </c>
      <c r="E78" s="42">
        <v>7</v>
      </c>
      <c r="F78" s="32"/>
    </row>
    <row r="79" spans="1:6" x14ac:dyDescent="0.25">
      <c r="A79" s="32">
        <v>4554</v>
      </c>
      <c r="B79" s="33" t="s">
        <v>112</v>
      </c>
      <c r="C79" s="32">
        <v>8820</v>
      </c>
      <c r="D79" s="32" t="s">
        <v>122</v>
      </c>
      <c r="E79" s="42">
        <v>1</v>
      </c>
      <c r="F79" s="32"/>
    </row>
    <row r="80" spans="1:6" x14ac:dyDescent="0.25">
      <c r="A80" s="32">
        <v>4554</v>
      </c>
      <c r="B80" s="33" t="s">
        <v>112</v>
      </c>
      <c r="C80" s="32">
        <v>3578</v>
      </c>
      <c r="D80" s="32" t="s">
        <v>114</v>
      </c>
      <c r="E80" s="42">
        <v>2</v>
      </c>
      <c r="F80" s="32"/>
    </row>
    <row r="81" spans="1:6" x14ac:dyDescent="0.25">
      <c r="A81" s="32">
        <v>4554</v>
      </c>
      <c r="B81" s="33" t="s">
        <v>112</v>
      </c>
      <c r="C81" s="32">
        <v>3578</v>
      </c>
      <c r="D81" s="32" t="s">
        <v>116</v>
      </c>
      <c r="E81" s="42">
        <v>3</v>
      </c>
      <c r="F81" s="32"/>
    </row>
    <row r="82" spans="1:6" x14ac:dyDescent="0.25">
      <c r="A82" s="32">
        <v>4554</v>
      </c>
      <c r="B82" s="33" t="s">
        <v>112</v>
      </c>
      <c r="C82" s="32">
        <v>3578</v>
      </c>
      <c r="D82" s="32" t="s">
        <v>117</v>
      </c>
      <c r="E82" s="42">
        <v>2</v>
      </c>
      <c r="F82" s="32"/>
    </row>
    <row r="83" spans="1:6" x14ac:dyDescent="0.25">
      <c r="A83" s="32">
        <v>4554</v>
      </c>
      <c r="B83" s="33" t="s">
        <v>112</v>
      </c>
      <c r="C83" s="32">
        <v>3578</v>
      </c>
      <c r="D83" s="32" t="s">
        <v>118</v>
      </c>
      <c r="E83" s="42">
        <v>3</v>
      </c>
      <c r="F83" s="32"/>
    </row>
    <row r="84" spans="1:6" x14ac:dyDescent="0.25">
      <c r="A84" s="32">
        <v>4554</v>
      </c>
      <c r="B84" s="33" t="s">
        <v>112</v>
      </c>
      <c r="C84" s="32">
        <v>3578</v>
      </c>
      <c r="D84" s="32" t="s">
        <v>119</v>
      </c>
      <c r="E84" s="42">
        <v>2</v>
      </c>
      <c r="F84" s="32"/>
    </row>
    <row r="85" spans="1:6" x14ac:dyDescent="0.25">
      <c r="A85" s="32">
        <v>4554</v>
      </c>
      <c r="B85" s="33" t="s">
        <v>112</v>
      </c>
      <c r="C85" s="32">
        <v>3578</v>
      </c>
      <c r="D85" s="32" t="s">
        <v>120</v>
      </c>
      <c r="E85" s="42">
        <v>3</v>
      </c>
      <c r="F85" s="32"/>
    </row>
    <row r="86" spans="1:6" x14ac:dyDescent="0.25">
      <c r="A86" s="32">
        <v>4554</v>
      </c>
      <c r="B86" s="33" t="s">
        <v>112</v>
      </c>
      <c r="C86" s="32">
        <v>3578</v>
      </c>
      <c r="D86" s="32" t="s">
        <v>122</v>
      </c>
      <c r="E86" s="42">
        <v>2</v>
      </c>
      <c r="F86" s="32"/>
    </row>
    <row r="87" spans="1:6" x14ac:dyDescent="0.25">
      <c r="A87" s="32">
        <v>4554</v>
      </c>
      <c r="B87" s="33" t="s">
        <v>112</v>
      </c>
      <c r="C87" s="32">
        <v>4742</v>
      </c>
      <c r="D87" s="32" t="s">
        <v>116</v>
      </c>
      <c r="E87" s="42">
        <v>5</v>
      </c>
      <c r="F87" s="32"/>
    </row>
    <row r="88" spans="1:6" x14ac:dyDescent="0.25">
      <c r="A88" s="32">
        <v>4554</v>
      </c>
      <c r="B88" s="33" t="s">
        <v>112</v>
      </c>
      <c r="C88" s="32">
        <v>4742</v>
      </c>
      <c r="D88" s="32" t="s">
        <v>117</v>
      </c>
      <c r="E88" s="42">
        <v>3</v>
      </c>
      <c r="F88" s="32"/>
    </row>
    <row r="89" spans="1:6" x14ac:dyDescent="0.25">
      <c r="A89" s="32">
        <v>4554</v>
      </c>
      <c r="B89" s="33" t="s">
        <v>112</v>
      </c>
      <c r="C89" s="32">
        <v>4742</v>
      </c>
      <c r="D89" s="32" t="s">
        <v>122</v>
      </c>
      <c r="E89" s="42">
        <v>4</v>
      </c>
      <c r="F89" s="32"/>
    </row>
    <row r="90" spans="1:6" x14ac:dyDescent="0.25">
      <c r="A90" s="32">
        <v>4554</v>
      </c>
      <c r="B90" s="33" t="s">
        <v>112</v>
      </c>
      <c r="C90" s="32">
        <v>3789</v>
      </c>
      <c r="D90" s="32" t="s">
        <v>118</v>
      </c>
      <c r="E90" s="42">
        <v>4</v>
      </c>
      <c r="F90" s="32"/>
    </row>
    <row r="91" spans="1:6" x14ac:dyDescent="0.25">
      <c r="A91" s="32">
        <v>4554</v>
      </c>
      <c r="B91" s="33" t="s">
        <v>112</v>
      </c>
      <c r="C91" s="32">
        <v>3789</v>
      </c>
      <c r="D91" s="32" t="s">
        <v>119</v>
      </c>
      <c r="E91" s="42">
        <v>3</v>
      </c>
      <c r="F91" s="32"/>
    </row>
    <row r="92" spans="1:6" x14ac:dyDescent="0.25">
      <c r="A92" s="32">
        <v>4554</v>
      </c>
      <c r="B92" s="33" t="s">
        <v>112</v>
      </c>
      <c r="C92" s="32">
        <v>7630</v>
      </c>
      <c r="D92" s="32" t="s">
        <v>117</v>
      </c>
      <c r="E92" s="42">
        <v>1</v>
      </c>
      <c r="F92" s="32"/>
    </row>
    <row r="93" spans="1:6" x14ac:dyDescent="0.25">
      <c r="A93" s="32">
        <v>4554</v>
      </c>
      <c r="B93" s="33" t="s">
        <v>112</v>
      </c>
      <c r="C93" s="32">
        <v>7630</v>
      </c>
      <c r="D93" s="32" t="s">
        <v>118</v>
      </c>
      <c r="E93" s="42">
        <v>1</v>
      </c>
      <c r="F93" s="32"/>
    </row>
    <row r="94" spans="1:6" x14ac:dyDescent="0.25">
      <c r="A94" s="32">
        <v>4554</v>
      </c>
      <c r="B94" s="33" t="s">
        <v>112</v>
      </c>
      <c r="C94" s="32">
        <v>7630</v>
      </c>
      <c r="D94" s="32" t="s">
        <v>122</v>
      </c>
      <c r="E94" s="42">
        <v>1</v>
      </c>
      <c r="F94" s="32"/>
    </row>
    <row r="95" spans="1:6" x14ac:dyDescent="0.25">
      <c r="A95" s="32">
        <v>4554</v>
      </c>
      <c r="B95" s="33" t="s">
        <v>112</v>
      </c>
      <c r="C95" s="32">
        <v>6780</v>
      </c>
      <c r="D95" s="32" t="s">
        <v>115</v>
      </c>
      <c r="E95" s="42">
        <v>10</v>
      </c>
      <c r="F95" s="32"/>
    </row>
    <row r="96" spans="1:6" x14ac:dyDescent="0.25">
      <c r="A96" s="32">
        <v>4554</v>
      </c>
      <c r="B96" s="33" t="s">
        <v>112</v>
      </c>
      <c r="C96" s="32">
        <v>6780</v>
      </c>
      <c r="D96" s="32" t="s">
        <v>114</v>
      </c>
      <c r="E96" s="42">
        <v>2</v>
      </c>
      <c r="F96" s="32"/>
    </row>
    <row r="97" spans="1:6" x14ac:dyDescent="0.25">
      <c r="A97" s="32">
        <v>4554</v>
      </c>
      <c r="B97" s="33" t="s">
        <v>112</v>
      </c>
      <c r="C97" s="32">
        <v>6780</v>
      </c>
      <c r="D97" s="32" t="s">
        <v>120</v>
      </c>
      <c r="E97" s="42">
        <v>2</v>
      </c>
      <c r="F97" s="32"/>
    </row>
    <row r="98" spans="1:6" x14ac:dyDescent="0.25">
      <c r="A98" s="32">
        <v>4554</v>
      </c>
      <c r="B98" s="33" t="s">
        <v>112</v>
      </c>
      <c r="C98" s="32">
        <v>6780</v>
      </c>
      <c r="D98" s="32" t="s">
        <v>122</v>
      </c>
      <c r="E98" s="42">
        <v>1</v>
      </c>
      <c r="F98" s="32"/>
    </row>
    <row r="99" spans="1:6" x14ac:dyDescent="0.25">
      <c r="A99" s="32">
        <v>4554</v>
      </c>
      <c r="B99" s="33" t="s">
        <v>112</v>
      </c>
      <c r="C99" s="32">
        <v>3578</v>
      </c>
      <c r="D99" s="32" t="s">
        <v>114</v>
      </c>
      <c r="E99" s="42">
        <v>4</v>
      </c>
      <c r="F99" s="32"/>
    </row>
    <row r="100" spans="1:6" x14ac:dyDescent="0.25">
      <c r="A100" s="32">
        <v>4554</v>
      </c>
      <c r="B100" s="33" t="s">
        <v>112</v>
      </c>
      <c r="C100" s="32">
        <v>7960</v>
      </c>
      <c r="D100" s="32" t="s">
        <v>116</v>
      </c>
      <c r="E100" s="42">
        <v>4</v>
      </c>
      <c r="F100" s="32"/>
    </row>
    <row r="101" spans="1:6" x14ac:dyDescent="0.25">
      <c r="A101" s="32">
        <v>4554</v>
      </c>
      <c r="B101" s="33" t="s">
        <v>113</v>
      </c>
      <c r="C101" s="32">
        <v>3120</v>
      </c>
      <c r="D101" s="32" t="s">
        <v>115</v>
      </c>
      <c r="E101" s="42">
        <v>1</v>
      </c>
      <c r="F101" s="32"/>
    </row>
    <row r="102" spans="1:6" x14ac:dyDescent="0.25">
      <c r="A102" s="32">
        <v>4554</v>
      </c>
      <c r="B102" s="33" t="s">
        <v>113</v>
      </c>
      <c r="C102" s="32">
        <v>3120</v>
      </c>
      <c r="D102" s="32" t="s">
        <v>114</v>
      </c>
      <c r="E102" s="42">
        <v>1</v>
      </c>
      <c r="F102" s="32"/>
    </row>
    <row r="103" spans="1:6" x14ac:dyDescent="0.25">
      <c r="A103" s="32">
        <v>4554</v>
      </c>
      <c r="B103" s="33" t="s">
        <v>113</v>
      </c>
      <c r="C103" s="32">
        <v>3120</v>
      </c>
      <c r="D103" s="32" t="s">
        <v>116</v>
      </c>
      <c r="E103" s="42">
        <v>1</v>
      </c>
      <c r="F103" s="32"/>
    </row>
    <row r="104" spans="1:6" x14ac:dyDescent="0.25">
      <c r="A104" s="32">
        <v>4554</v>
      </c>
      <c r="B104" s="33" t="s">
        <v>113</v>
      </c>
      <c r="C104" s="32">
        <v>3120</v>
      </c>
      <c r="D104" s="32" t="s">
        <v>117</v>
      </c>
      <c r="E104" s="42">
        <v>1</v>
      </c>
      <c r="F104" s="32"/>
    </row>
    <row r="105" spans="1:6" x14ac:dyDescent="0.25">
      <c r="A105" s="32">
        <v>4554</v>
      </c>
      <c r="B105" s="33" t="s">
        <v>113</v>
      </c>
      <c r="C105" s="32">
        <v>3120</v>
      </c>
      <c r="D105" s="32" t="s">
        <v>118</v>
      </c>
      <c r="E105" s="42">
        <v>1</v>
      </c>
      <c r="F105" s="32"/>
    </row>
    <row r="106" spans="1:6" x14ac:dyDescent="0.25">
      <c r="A106" s="32">
        <v>4554</v>
      </c>
      <c r="B106" s="33" t="s">
        <v>113</v>
      </c>
      <c r="C106" s="32">
        <v>7120</v>
      </c>
      <c r="D106" s="32" t="s">
        <v>115</v>
      </c>
      <c r="E106" s="42">
        <v>2</v>
      </c>
      <c r="F106" s="32"/>
    </row>
    <row r="107" spans="1:6" x14ac:dyDescent="0.25">
      <c r="A107" s="32">
        <v>4554</v>
      </c>
      <c r="B107" s="33" t="s">
        <v>113</v>
      </c>
      <c r="C107" s="32">
        <v>7120</v>
      </c>
      <c r="D107" s="32" t="s">
        <v>114</v>
      </c>
      <c r="E107" s="42">
        <v>2</v>
      </c>
      <c r="F107" s="32"/>
    </row>
    <row r="108" spans="1:6" x14ac:dyDescent="0.25">
      <c r="A108" s="32">
        <v>4554</v>
      </c>
      <c r="B108" s="33" t="s">
        <v>113</v>
      </c>
      <c r="C108" s="32">
        <v>7120</v>
      </c>
      <c r="D108" s="32" t="s">
        <v>117</v>
      </c>
      <c r="E108" s="42">
        <v>2</v>
      </c>
      <c r="F108" s="32"/>
    </row>
    <row r="109" spans="1:6" x14ac:dyDescent="0.25">
      <c r="A109" s="32">
        <v>4554</v>
      </c>
      <c r="B109" s="33" t="s">
        <v>113</v>
      </c>
      <c r="C109" s="32">
        <v>7120</v>
      </c>
      <c r="D109" s="32" t="s">
        <v>119</v>
      </c>
      <c r="E109" s="42">
        <v>2</v>
      </c>
      <c r="F109" s="32"/>
    </row>
    <row r="110" spans="1:6" x14ac:dyDescent="0.25">
      <c r="A110" s="32">
        <v>4554</v>
      </c>
      <c r="B110" s="33" t="s">
        <v>113</v>
      </c>
      <c r="C110" s="32">
        <v>7120</v>
      </c>
      <c r="D110" s="32" t="s">
        <v>122</v>
      </c>
      <c r="E110" s="42">
        <v>2</v>
      </c>
      <c r="F110" s="32"/>
    </row>
    <row r="111" spans="1:6" x14ac:dyDescent="0.25">
      <c r="A111" s="32">
        <v>4554</v>
      </c>
      <c r="B111" s="33" t="s">
        <v>113</v>
      </c>
      <c r="C111" s="32">
        <v>8020</v>
      </c>
      <c r="D111" s="32" t="s">
        <v>115</v>
      </c>
      <c r="E111" s="42">
        <v>5</v>
      </c>
      <c r="F111" s="32"/>
    </row>
    <row r="112" spans="1:6" x14ac:dyDescent="0.25">
      <c r="A112" s="32">
        <v>4554</v>
      </c>
      <c r="B112" s="33" t="s">
        <v>113</v>
      </c>
      <c r="C112" s="32">
        <v>8020</v>
      </c>
      <c r="D112" s="32" t="s">
        <v>116</v>
      </c>
      <c r="E112" s="42">
        <v>2</v>
      </c>
      <c r="F112" s="32"/>
    </row>
    <row r="113" spans="1:6" x14ac:dyDescent="0.25">
      <c r="A113" s="32">
        <v>4554</v>
      </c>
      <c r="B113" s="33" t="s">
        <v>113</v>
      </c>
      <c r="C113" s="32">
        <v>8020</v>
      </c>
      <c r="D113" s="32" t="s">
        <v>117</v>
      </c>
      <c r="E113" s="42">
        <v>3</v>
      </c>
      <c r="F113" s="32"/>
    </row>
    <row r="114" spans="1:6" x14ac:dyDescent="0.25">
      <c r="A114" s="32">
        <v>4554</v>
      </c>
      <c r="B114" s="33" t="s">
        <v>113</v>
      </c>
      <c r="C114" s="32">
        <v>8020</v>
      </c>
      <c r="D114" s="32" t="s">
        <v>119</v>
      </c>
      <c r="E114" s="42">
        <v>6</v>
      </c>
      <c r="F114" s="32"/>
    </row>
    <row r="115" spans="1:6" x14ac:dyDescent="0.25">
      <c r="A115" s="32">
        <v>4554</v>
      </c>
      <c r="B115" s="33" t="s">
        <v>113</v>
      </c>
      <c r="C115" s="32">
        <v>7990</v>
      </c>
      <c r="D115" s="32" t="s">
        <v>115</v>
      </c>
      <c r="E115" s="42">
        <v>3</v>
      </c>
      <c r="F115" s="32"/>
    </row>
    <row r="116" spans="1:6" x14ac:dyDescent="0.25">
      <c r="A116" s="32">
        <v>4554</v>
      </c>
      <c r="B116" s="33" t="s">
        <v>113</v>
      </c>
      <c r="C116" s="32">
        <v>7990</v>
      </c>
      <c r="D116" s="32" t="s">
        <v>117</v>
      </c>
      <c r="E116" s="42">
        <v>5</v>
      </c>
      <c r="F116" s="32"/>
    </row>
    <row r="117" spans="1:6" x14ac:dyDescent="0.25">
      <c r="A117" s="32">
        <v>4554</v>
      </c>
      <c r="B117" s="33" t="s">
        <v>113</v>
      </c>
      <c r="C117" s="32">
        <v>7990</v>
      </c>
      <c r="D117" s="32" t="s">
        <v>122</v>
      </c>
      <c r="E117" s="42">
        <v>3</v>
      </c>
      <c r="F117" s="32"/>
    </row>
    <row r="118" spans="1:6" x14ac:dyDescent="0.25">
      <c r="A118" s="32">
        <v>4554</v>
      </c>
      <c r="B118" s="33" t="s">
        <v>113</v>
      </c>
      <c r="C118" s="32">
        <v>1370</v>
      </c>
      <c r="D118" s="32" t="s">
        <v>120</v>
      </c>
      <c r="E118" s="42">
        <v>2</v>
      </c>
      <c r="F118" s="32"/>
    </row>
    <row r="119" spans="1:6" x14ac:dyDescent="0.25">
      <c r="A119" s="32">
        <v>4554</v>
      </c>
      <c r="B119" s="33" t="s">
        <v>113</v>
      </c>
      <c r="C119" s="32">
        <v>1370</v>
      </c>
      <c r="D119" s="32" t="s">
        <v>122</v>
      </c>
      <c r="E119" s="42">
        <v>5</v>
      </c>
    </row>
  </sheetData>
  <mergeCells count="1">
    <mergeCell ref="A1:L3"/>
  </mergeCells>
  <pageMargins left="0.7" right="0.7" top="0.75" bottom="0.75" header="0.3" footer="0.3"/>
  <pageSetup orientation="portrait" horizontalDpi="203" verticalDpi="20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workbookViewId="0">
      <selection activeCell="C20" sqref="C20"/>
    </sheetView>
  </sheetViews>
  <sheetFormatPr defaultRowHeight="16.5" x14ac:dyDescent="0.3"/>
  <cols>
    <col min="1" max="1" width="16" bestFit="1" customWidth="1"/>
    <col min="2" max="2" width="10.75" bestFit="1" customWidth="1"/>
  </cols>
  <sheetData>
    <row r="1" spans="1:14" s="35" customFormat="1" x14ac:dyDescent="0.3">
      <c r="A1" s="54" t="s">
        <v>131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x14ac:dyDescent="0.3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5" customFormat="1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5" spans="1:14" x14ac:dyDescent="0.3">
      <c r="A5" s="38" t="s">
        <v>132</v>
      </c>
      <c r="B5" t="s">
        <v>125</v>
      </c>
    </row>
    <row r="6" spans="1:14" x14ac:dyDescent="0.3">
      <c r="A6" s="39" t="s">
        <v>118</v>
      </c>
      <c r="B6" s="40">
        <v>71</v>
      </c>
    </row>
    <row r="7" spans="1:14" x14ac:dyDescent="0.3">
      <c r="A7" s="39" t="s">
        <v>122</v>
      </c>
      <c r="B7" s="40">
        <v>52</v>
      </c>
    </row>
    <row r="8" spans="1:14" x14ac:dyDescent="0.3">
      <c r="A8" s="39" t="s">
        <v>114</v>
      </c>
      <c r="B8" s="40">
        <v>26</v>
      </c>
    </row>
    <row r="9" spans="1:14" x14ac:dyDescent="0.3">
      <c r="A9" s="39" t="s">
        <v>119</v>
      </c>
      <c r="B9" s="40">
        <v>46</v>
      </c>
    </row>
    <row r="10" spans="1:14" x14ac:dyDescent="0.3">
      <c r="A10" s="39" t="s">
        <v>121</v>
      </c>
      <c r="B10" s="40">
        <v>6</v>
      </c>
    </row>
    <row r="11" spans="1:14" x14ac:dyDescent="0.3">
      <c r="A11" s="39" t="s">
        <v>116</v>
      </c>
      <c r="B11" s="40">
        <v>72</v>
      </c>
    </row>
    <row r="12" spans="1:14" x14ac:dyDescent="0.3">
      <c r="A12" s="39" t="s">
        <v>115</v>
      </c>
      <c r="B12" s="40">
        <v>60</v>
      </c>
    </row>
    <row r="13" spans="1:14" x14ac:dyDescent="0.3">
      <c r="A13" s="39" t="s">
        <v>120</v>
      </c>
      <c r="B13" s="40">
        <v>25</v>
      </c>
    </row>
    <row r="14" spans="1:14" x14ac:dyDescent="0.3">
      <c r="A14" s="39" t="s">
        <v>117</v>
      </c>
      <c r="B14" s="40">
        <v>55</v>
      </c>
    </row>
    <row r="15" spans="1:14" x14ac:dyDescent="0.3">
      <c r="A15" s="39" t="s">
        <v>124</v>
      </c>
      <c r="B15" s="40">
        <v>413</v>
      </c>
    </row>
  </sheetData>
  <mergeCells count="1">
    <mergeCell ref="A1:N3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Intro</vt:lpstr>
      <vt:lpstr>Review</vt:lpstr>
      <vt:lpstr>Formulas</vt:lpstr>
      <vt:lpstr>AbRel</vt:lpstr>
      <vt:lpstr>Define Name</vt:lpstr>
      <vt:lpstr>Tables</vt:lpstr>
      <vt:lpstr>Pivot Table Intro</vt:lpstr>
      <vt:lpstr>Pivot Table Try</vt:lpstr>
      <vt:lpstr>Charts</vt:lpstr>
      <vt:lpstr>Miscellaneous</vt:lpstr>
      <vt:lpstr>CostOfLiving</vt:lpstr>
      <vt:lpstr>SPL_ClassDate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Nelson, Skokie Public Library</dc:creator>
  <cp:lastModifiedBy>Martha Nelson, Skokie Public Library</cp:lastModifiedBy>
  <cp:lastPrinted>2018-02-04T23:40:27Z</cp:lastPrinted>
  <dcterms:created xsi:type="dcterms:W3CDTF">2017-07-28T15:44:40Z</dcterms:created>
  <dcterms:modified xsi:type="dcterms:W3CDTF">2018-02-04T23:41:04Z</dcterms:modified>
</cp:coreProperties>
</file>